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Valerija\Desktop\FINAN.IZVJEŠTAJI VRTIĆ 2022\"/>
    </mc:Choice>
  </mc:AlternateContent>
  <xr:revisionPtr revIDLastSave="0" documentId="8_{A885E41D-AA95-43D5-A007-D3C68B47BD69}"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G288" i="9"/>
  <c r="E288" i="9" s="1"/>
  <c r="B288" i="9" s="1"/>
  <c r="F288" i="9"/>
  <c r="F287" i="9"/>
  <c r="F286" i="9"/>
  <c r="H285" i="9"/>
  <c r="E285" i="9" s="1"/>
  <c r="G285" i="9"/>
  <c r="F285" i="9"/>
  <c r="H284" i="9"/>
  <c r="G284" i="9"/>
  <c r="E284" i="9" s="1"/>
  <c r="B284" i="9" s="1"/>
  <c r="F284" i="9"/>
  <c r="H283" i="9"/>
  <c r="G283" i="9"/>
  <c r="F283" i="9"/>
  <c r="F282" i="9"/>
  <c r="H281" i="9"/>
  <c r="G281" i="9"/>
  <c r="F281" i="9"/>
  <c r="E281" i="9"/>
  <c r="B281" i="9" s="1"/>
  <c r="H280" i="9"/>
  <c r="G280" i="9"/>
  <c r="F280" i="9"/>
  <c r="E280" i="9"/>
  <c r="B280" i="9" s="1"/>
  <c r="H279" i="9"/>
  <c r="G279" i="9"/>
  <c r="E279" i="9" s="1"/>
  <c r="B279" i="9" s="1"/>
  <c r="F279" i="9"/>
  <c r="G278" i="9"/>
  <c r="E278" i="9" s="1"/>
  <c r="B278" i="9" s="1"/>
  <c r="F278" i="9"/>
  <c r="F277" i="9"/>
  <c r="F276" i="9"/>
  <c r="L274" i="9"/>
  <c r="F274" i="9" s="1"/>
  <c r="H274" i="9"/>
  <c r="I273" i="9"/>
  <c r="H273" i="9"/>
  <c r="E273" i="9" s="1"/>
  <c r="B273" i="9" s="1"/>
  <c r="F273" i="9"/>
  <c r="E272" i="9"/>
  <c r="M271" i="9"/>
  <c r="L271" i="9"/>
  <c r="F271" i="9" s="1"/>
  <c r="B271" i="9" s="1"/>
  <c r="E271" i="9"/>
  <c r="M270" i="9"/>
  <c r="L270" i="9"/>
  <c r="F270" i="9" s="1"/>
  <c r="B270" i="9" s="1"/>
  <c r="E270" i="9"/>
  <c r="M269" i="9"/>
  <c r="F269" i="9" s="1"/>
  <c r="L269" i="9"/>
  <c r="E269" i="9"/>
  <c r="M268" i="9"/>
  <c r="L268" i="9"/>
  <c r="F268" i="9"/>
  <c r="E268" i="9"/>
  <c r="M267" i="9"/>
  <c r="L267" i="9"/>
  <c r="F267" i="9" s="1"/>
  <c r="B267" i="9" s="1"/>
  <c r="E267" i="9"/>
  <c r="M266" i="9"/>
  <c r="L266" i="9"/>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M260" i="9"/>
  <c r="L260" i="9"/>
  <c r="F260" i="9"/>
  <c r="E260" i="9"/>
  <c r="M259" i="9"/>
  <c r="L259" i="9"/>
  <c r="F259" i="9" s="1"/>
  <c r="B259" i="9" s="1"/>
  <c r="E259" i="9"/>
  <c r="M258" i="9"/>
  <c r="L258" i="9"/>
  <c r="E258" i="9"/>
  <c r="M257" i="9"/>
  <c r="F257" i="9" s="1"/>
  <c r="L257" i="9"/>
  <c r="E257" i="9"/>
  <c r="B257" i="9" s="1"/>
  <c r="M256" i="9"/>
  <c r="L256" i="9"/>
  <c r="F256" i="9"/>
  <c r="E256" i="9"/>
  <c r="B256" i="9" s="1"/>
  <c r="M255" i="9"/>
  <c r="L255" i="9"/>
  <c r="F255" i="9" s="1"/>
  <c r="B255" i="9" s="1"/>
  <c r="E255" i="9"/>
  <c r="M254" i="9"/>
  <c r="L254" i="9"/>
  <c r="F254" i="9" s="1"/>
  <c r="B254" i="9" s="1"/>
  <c r="E254" i="9"/>
  <c r="M253" i="9"/>
  <c r="F253" i="9" s="1"/>
  <c r="L253" i="9"/>
  <c r="E253" i="9"/>
  <c r="M252" i="9"/>
  <c r="L252" i="9"/>
  <c r="F252" i="9"/>
  <c r="E252" i="9"/>
  <c r="M251" i="9"/>
  <c r="L251" i="9"/>
  <c r="F251" i="9" s="1"/>
  <c r="B251" i="9" s="1"/>
  <c r="E251" i="9"/>
  <c r="M250" i="9"/>
  <c r="L250" i="9"/>
  <c r="E250" i="9"/>
  <c r="M249" i="9"/>
  <c r="F249" i="9" s="1"/>
  <c r="L249" i="9"/>
  <c r="E249" i="9"/>
  <c r="B249" i="9" s="1"/>
  <c r="M248" i="9"/>
  <c r="L248" i="9"/>
  <c r="F248" i="9"/>
  <c r="E248" i="9"/>
  <c r="B248" i="9" s="1"/>
  <c r="M247" i="9"/>
  <c r="L247" i="9"/>
  <c r="F247" i="9" s="1"/>
  <c r="B247" i="9" s="1"/>
  <c r="E247" i="9"/>
  <c r="M246" i="9"/>
  <c r="L246" i="9"/>
  <c r="E246" i="9"/>
  <c r="M245" i="9"/>
  <c r="L245" i="9"/>
  <c r="F245" i="9" s="1"/>
  <c r="E245" i="9"/>
  <c r="M244" i="9"/>
  <c r="L244" i="9"/>
  <c r="F244" i="9"/>
  <c r="E244" i="9"/>
  <c r="M243" i="9"/>
  <c r="L243" i="9"/>
  <c r="F243" i="9" s="1"/>
  <c r="B243" i="9" s="1"/>
  <c r="E243" i="9"/>
  <c r="M242" i="9"/>
  <c r="L242" i="9"/>
  <c r="E242" i="9"/>
  <c r="M241" i="9"/>
  <c r="L241" i="9"/>
  <c r="F241" i="9" s="1"/>
  <c r="E241" i="9"/>
  <c r="B241" i="9" s="1"/>
  <c r="M240" i="9"/>
  <c r="L240" i="9"/>
  <c r="F240" i="9"/>
  <c r="E240" i="9"/>
  <c r="B240" i="9" s="1"/>
  <c r="M239" i="9"/>
  <c r="L239" i="9"/>
  <c r="F239" i="9" s="1"/>
  <c r="B239" i="9" s="1"/>
  <c r="E239" i="9"/>
  <c r="M238" i="9"/>
  <c r="L238" i="9"/>
  <c r="F238" i="9" s="1"/>
  <c r="B238" i="9" s="1"/>
  <c r="E238" i="9"/>
  <c r="M237" i="9"/>
  <c r="F237" i="9" s="1"/>
  <c r="L237" i="9"/>
  <c r="E237" i="9"/>
  <c r="M236" i="9"/>
  <c r="L236" i="9"/>
  <c r="F236" i="9"/>
  <c r="E236" i="9"/>
  <c r="M235" i="9"/>
  <c r="L235" i="9"/>
  <c r="F235" i="9" s="1"/>
  <c r="B235" i="9" s="1"/>
  <c r="E235" i="9"/>
  <c r="M234" i="9"/>
  <c r="L234" i="9"/>
  <c r="E234" i="9"/>
  <c r="M233" i="9"/>
  <c r="L233" i="9"/>
  <c r="F233" i="9" s="1"/>
  <c r="E233" i="9"/>
  <c r="B233" i="9" s="1"/>
  <c r="M232" i="9"/>
  <c r="L232" i="9"/>
  <c r="F232" i="9"/>
  <c r="E232" i="9"/>
  <c r="B232" i="9" s="1"/>
  <c r="M231" i="9"/>
  <c r="L231" i="9"/>
  <c r="F231" i="9" s="1"/>
  <c r="B231" i="9" s="1"/>
  <c r="E231" i="9"/>
  <c r="M230" i="9"/>
  <c r="L230" i="9"/>
  <c r="F230" i="9" s="1"/>
  <c r="B230" i="9" s="1"/>
  <c r="E230" i="9"/>
  <c r="M229" i="9"/>
  <c r="F229" i="9" s="1"/>
  <c r="L229" i="9"/>
  <c r="E229" i="9"/>
  <c r="M228" i="9"/>
  <c r="L228" i="9"/>
  <c r="F228" i="9"/>
  <c r="E228" i="9"/>
  <c r="M227" i="9"/>
  <c r="L227" i="9"/>
  <c r="F227" i="9" s="1"/>
  <c r="B227" i="9" s="1"/>
  <c r="E227" i="9"/>
  <c r="M226" i="9"/>
  <c r="L226" i="9"/>
  <c r="E226" i="9"/>
  <c r="H225" i="9"/>
  <c r="G225" i="9"/>
  <c r="F225" i="9"/>
  <c r="E225" i="9"/>
  <c r="B225" i="9" s="1"/>
  <c r="M224" i="9"/>
  <c r="L224" i="9"/>
  <c r="F224" i="9"/>
  <c r="E224" i="9"/>
  <c r="B224" i="9" s="1"/>
  <c r="M223" i="9"/>
  <c r="L223" i="9"/>
  <c r="F223" i="9" s="1"/>
  <c r="B223" i="9" s="1"/>
  <c r="E223" i="9"/>
  <c r="M222" i="9"/>
  <c r="L222" i="9"/>
  <c r="E222" i="9"/>
  <c r="M221" i="9"/>
  <c r="F221" i="9" s="1"/>
  <c r="L221" i="9"/>
  <c r="E221" i="9"/>
  <c r="M220" i="9"/>
  <c r="L220" i="9"/>
  <c r="F220" i="9"/>
  <c r="E220" i="9"/>
  <c r="M219" i="9"/>
  <c r="L219" i="9"/>
  <c r="E219" i="9"/>
  <c r="M218" i="9"/>
  <c r="L218" i="9"/>
  <c r="F218" i="9" s="1"/>
  <c r="B218" i="9" s="1"/>
  <c r="E218" i="9"/>
  <c r="M217" i="9"/>
  <c r="L217" i="9"/>
  <c r="F217" i="9" s="1"/>
  <c r="E217" i="9"/>
  <c r="M216" i="9"/>
  <c r="F216" i="9" s="1"/>
  <c r="B216" i="9" s="1"/>
  <c r="L216" i="9"/>
  <c r="E216" i="9"/>
  <c r="M215" i="9"/>
  <c r="L215" i="9"/>
  <c r="F215" i="9" s="1"/>
  <c r="E215" i="9"/>
  <c r="B215" i="9" s="1"/>
  <c r="M214" i="9"/>
  <c r="F214" i="9" s="1"/>
  <c r="L214" i="9"/>
  <c r="E214" i="9"/>
  <c r="B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G165" i="9"/>
  <c r="F165" i="9"/>
  <c r="F164" i="9"/>
  <c r="F163" i="9"/>
  <c r="F162" i="9"/>
  <c r="F161" i="9"/>
  <c r="F160" i="9"/>
  <c r="H159" i="9"/>
  <c r="G159" i="9"/>
  <c r="F159" i="9"/>
  <c r="E159" i="9"/>
  <c r="B159" i="9" s="1"/>
  <c r="H158" i="9"/>
  <c r="G158" i="9"/>
  <c r="F158" i="9"/>
  <c r="E158" i="9"/>
  <c r="H157" i="9"/>
  <c r="G157" i="9"/>
  <c r="E157" i="9" s="1"/>
  <c r="B157" i="9" s="1"/>
  <c r="F157" i="9"/>
  <c r="H156" i="9"/>
  <c r="G156" i="9"/>
  <c r="E156" i="9" s="1"/>
  <c r="F156" i="9"/>
  <c r="B156" i="9"/>
  <c r="H155" i="9"/>
  <c r="G155" i="9"/>
  <c r="F155" i="9"/>
  <c r="E155" i="9"/>
  <c r="B155" i="9" s="1"/>
  <c r="H154" i="9"/>
  <c r="G154" i="9"/>
  <c r="F154" i="9"/>
  <c r="E154" i="9"/>
  <c r="H153" i="9"/>
  <c r="G153" i="9"/>
  <c r="E153" i="9" s="1"/>
  <c r="B153" i="9" s="1"/>
  <c r="F153" i="9"/>
  <c r="H152" i="9"/>
  <c r="G152" i="9"/>
  <c r="E152" i="9" s="1"/>
  <c r="F152" i="9"/>
  <c r="B152" i="9"/>
  <c r="H151" i="9"/>
  <c r="G151" i="9"/>
  <c r="F151" i="9"/>
  <c r="E151" i="9"/>
  <c r="B151" i="9" s="1"/>
  <c r="H150" i="9"/>
  <c r="G150" i="9"/>
  <c r="F150" i="9"/>
  <c r="E150" i="9"/>
  <c r="H149" i="9"/>
  <c r="G149" i="9"/>
  <c r="E149" i="9" s="1"/>
  <c r="F149" i="9"/>
  <c r="H148" i="9"/>
  <c r="G148" i="9"/>
  <c r="E148" i="9" s="1"/>
  <c r="F148" i="9"/>
  <c r="B148" i="9"/>
  <c r="H147" i="9"/>
  <c r="G147" i="9"/>
  <c r="F147" i="9"/>
  <c r="E147" i="9"/>
  <c r="B147" i="9" s="1"/>
  <c r="H146" i="9"/>
  <c r="G146" i="9"/>
  <c r="F146" i="9"/>
  <c r="E146" i="9"/>
  <c r="H145" i="9"/>
  <c r="G145" i="9"/>
  <c r="E145" i="9" s="1"/>
  <c r="B145" i="9" s="1"/>
  <c r="F145" i="9"/>
  <c r="H144" i="9"/>
  <c r="G144" i="9"/>
  <c r="E144" i="9" s="1"/>
  <c r="F144" i="9"/>
  <c r="B144" i="9"/>
  <c r="H143" i="9"/>
  <c r="G143" i="9"/>
  <c r="F143" i="9"/>
  <c r="E143" i="9"/>
  <c r="B143" i="9" s="1"/>
  <c r="F142" i="9"/>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B133" i="9" s="1"/>
  <c r="F133" i="9"/>
  <c r="H132" i="9"/>
  <c r="G132" i="9"/>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B101" i="9" s="1"/>
  <c r="F101" i="9"/>
  <c r="H100" i="9"/>
  <c r="G100" i="9"/>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B93" i="9" s="1"/>
  <c r="F93" i="9"/>
  <c r="H92" i="9"/>
  <c r="G92" i="9"/>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B85" i="9" s="1"/>
  <c r="F85" i="9"/>
  <c r="H84" i="9"/>
  <c r="G84" i="9"/>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B77" i="9" s="1"/>
  <c r="F77" i="9"/>
  <c r="H76" i="9"/>
  <c r="G76" i="9"/>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B69" i="9" s="1"/>
  <c r="F69" i="9"/>
  <c r="H68" i="9"/>
  <c r="G68" i="9"/>
  <c r="F68" i="9"/>
  <c r="H67" i="9"/>
  <c r="E67" i="9" s="1"/>
  <c r="B67" i="9" s="1"/>
  <c r="G67" i="9"/>
  <c r="F67" i="9"/>
  <c r="H66" i="9"/>
  <c r="G66" i="9"/>
  <c r="F66" i="9"/>
  <c r="E66" i="9"/>
  <c r="B66" i="9" s="1"/>
  <c r="H65" i="9"/>
  <c r="G65" i="9"/>
  <c r="E65" i="9" s="1"/>
  <c r="F65" i="9"/>
  <c r="B65" i="9"/>
  <c r="H64" i="9"/>
  <c r="E64" i="9" s="1"/>
  <c r="B64" i="9" s="1"/>
  <c r="G64" i="9"/>
  <c r="F64" i="9"/>
  <c r="H63" i="9"/>
  <c r="G63" i="9"/>
  <c r="F63" i="9"/>
  <c r="E63" i="9"/>
  <c r="B63" i="9" s="1"/>
  <c r="H62" i="9"/>
  <c r="G62" i="9"/>
  <c r="E62" i="9" s="1"/>
  <c r="B62" i="9" s="1"/>
  <c r="F62" i="9"/>
  <c r="H61" i="9"/>
  <c r="G61" i="9"/>
  <c r="F61" i="9"/>
  <c r="H60" i="9"/>
  <c r="E60" i="9" s="1"/>
  <c r="B60" i="9" s="1"/>
  <c r="G60" i="9"/>
  <c r="F60" i="9"/>
  <c r="H59" i="9"/>
  <c r="G59" i="9"/>
  <c r="F59" i="9"/>
  <c r="E59" i="9"/>
  <c r="B59" i="9" s="1"/>
  <c r="H58" i="9"/>
  <c r="G58" i="9"/>
  <c r="E58" i="9" s="1"/>
  <c r="B58" i="9" s="1"/>
  <c r="F58" i="9"/>
  <c r="H57" i="9"/>
  <c r="G57" i="9"/>
  <c r="F57" i="9"/>
  <c r="H56" i="9"/>
  <c r="E56" i="9" s="1"/>
  <c r="B56" i="9" s="1"/>
  <c r="G56" i="9"/>
  <c r="F56" i="9"/>
  <c r="H55" i="9"/>
  <c r="G55" i="9"/>
  <c r="F55" i="9"/>
  <c r="E55" i="9"/>
  <c r="B55" i="9" s="1"/>
  <c r="H54" i="9"/>
  <c r="G54" i="9"/>
  <c r="E54" i="9" s="1"/>
  <c r="B54" i="9" s="1"/>
  <c r="F54" i="9"/>
  <c r="H53" i="9"/>
  <c r="G53" i="9"/>
  <c r="F53" i="9"/>
  <c r="H52" i="9"/>
  <c r="E52" i="9" s="1"/>
  <c r="B52" i="9" s="1"/>
  <c r="G52" i="9"/>
  <c r="F52" i="9"/>
  <c r="H51" i="9"/>
  <c r="G51" i="9"/>
  <c r="F51" i="9"/>
  <c r="E51" i="9"/>
  <c r="B51" i="9" s="1"/>
  <c r="H50" i="9"/>
  <c r="G50" i="9"/>
  <c r="E50" i="9" s="1"/>
  <c r="B50" i="9" s="1"/>
  <c r="F50" i="9"/>
  <c r="H49" i="9"/>
  <c r="G49" i="9"/>
  <c r="F49" i="9"/>
  <c r="H48" i="9"/>
  <c r="E48" i="9" s="1"/>
  <c r="B48" i="9" s="1"/>
  <c r="G48" i="9"/>
  <c r="F48" i="9"/>
  <c r="H47" i="9"/>
  <c r="G47" i="9"/>
  <c r="F47" i="9"/>
  <c r="E47" i="9"/>
  <c r="B47" i="9" s="1"/>
  <c r="H46" i="9"/>
  <c r="G46" i="9"/>
  <c r="E46" i="9" s="1"/>
  <c r="B46" i="9" s="1"/>
  <c r="F46" i="9"/>
  <c r="H45" i="9"/>
  <c r="G45" i="9"/>
  <c r="F45" i="9"/>
  <c r="H44" i="9"/>
  <c r="G44" i="9"/>
  <c r="F44" i="9"/>
  <c r="H43" i="9"/>
  <c r="G43" i="9"/>
  <c r="F43" i="9"/>
  <c r="H42" i="9"/>
  <c r="G42" i="9"/>
  <c r="F42" i="9"/>
  <c r="H41" i="9"/>
  <c r="G41" i="9"/>
  <c r="F41" i="9"/>
  <c r="H40" i="9"/>
  <c r="E40" i="9" s="1"/>
  <c r="B40" i="9" s="1"/>
  <c r="G40" i="9"/>
  <c r="F40" i="9"/>
  <c r="H39" i="9"/>
  <c r="E39" i="9" s="1"/>
  <c r="B39" i="9" s="1"/>
  <c r="G39" i="9"/>
  <c r="F39" i="9"/>
  <c r="H38" i="9"/>
  <c r="G38" i="9"/>
  <c r="E38" i="9" s="1"/>
  <c r="B38" i="9" s="1"/>
  <c r="F38" i="9"/>
  <c r="H37" i="9"/>
  <c r="G37" i="9"/>
  <c r="F37" i="9"/>
  <c r="H36" i="9"/>
  <c r="E36" i="9" s="1"/>
  <c r="B36" i="9" s="1"/>
  <c r="G36" i="9"/>
  <c r="F36" i="9"/>
  <c r="H35" i="9"/>
  <c r="G35" i="9"/>
  <c r="F35" i="9"/>
  <c r="E35" i="9"/>
  <c r="B35" i="9" s="1"/>
  <c r="H34" i="9"/>
  <c r="G34" i="9"/>
  <c r="E34" i="9" s="1"/>
  <c r="B34" i="9" s="1"/>
  <c r="F34" i="9"/>
  <c r="H33" i="9"/>
  <c r="G33" i="9"/>
  <c r="F33" i="9"/>
  <c r="H32" i="9"/>
  <c r="E32" i="9" s="1"/>
  <c r="B32" i="9" s="1"/>
  <c r="G32" i="9"/>
  <c r="F32" i="9"/>
  <c r="H31" i="9"/>
  <c r="G31" i="9"/>
  <c r="F31" i="9"/>
  <c r="E31" i="9"/>
  <c r="B31" i="9" s="1"/>
  <c r="H30" i="9"/>
  <c r="G30" i="9"/>
  <c r="E30" i="9" s="1"/>
  <c r="B30" i="9" s="1"/>
  <c r="F30" i="9"/>
  <c r="H29" i="9"/>
  <c r="G29" i="9"/>
  <c r="F29" i="9"/>
  <c r="H28" i="9"/>
  <c r="E28" i="9" s="1"/>
  <c r="B28" i="9" s="1"/>
  <c r="G28" i="9"/>
  <c r="F28" i="9"/>
  <c r="H27" i="9"/>
  <c r="G27" i="9"/>
  <c r="F27" i="9"/>
  <c r="E27" i="9"/>
  <c r="B27" i="9" s="1"/>
  <c r="H26" i="9"/>
  <c r="G26" i="9"/>
  <c r="E26" i="9" s="1"/>
  <c r="B26" i="9" s="1"/>
  <c r="F26" i="9"/>
  <c r="H25" i="9"/>
  <c r="G25" i="9"/>
  <c r="F25" i="9"/>
  <c r="H24" i="9"/>
  <c r="E24" i="9" s="1"/>
  <c r="B24" i="9" s="1"/>
  <c r="G24" i="9"/>
  <c r="F24" i="9"/>
  <c r="H23" i="9"/>
  <c r="G23" i="9"/>
  <c r="F23" i="9"/>
  <c r="E23" i="9"/>
  <c r="B23" i="9" s="1"/>
  <c r="H22" i="9"/>
  <c r="G22" i="9"/>
  <c r="F22" i="9"/>
  <c r="H21" i="9"/>
  <c r="G21" i="9"/>
  <c r="F21" i="9"/>
  <c r="F20" i="9"/>
  <c r="F4" i="9"/>
  <c r="O3" i="9"/>
  <c r="G274" i="9" s="1"/>
  <c r="I3" i="9"/>
  <c r="H3" i="9"/>
  <c r="G3" i="9"/>
  <c r="D101" i="8"/>
  <c r="D95" i="8"/>
  <c r="D90" i="8"/>
  <c r="D85" i="8"/>
  <c r="D80" i="8"/>
  <c r="D75" i="8"/>
  <c r="D70" i="8"/>
  <c r="D65" i="8"/>
  <c r="D60" i="8"/>
  <c r="D55" i="8"/>
  <c r="D50" i="8"/>
  <c r="D49" i="8" s="1"/>
  <c r="C1524" i="1" s="1"/>
  <c r="G1524" i="1" s="1"/>
  <c r="D44" i="8"/>
  <c r="D36" i="8"/>
  <c r="D26" i="8"/>
  <c r="D24" i="8" s="1"/>
  <c r="D18" i="8"/>
  <c r="D8" i="8"/>
  <c r="D6" i="8"/>
  <c r="E44" i="7"/>
  <c r="D44" i="7"/>
  <c r="E39" i="7"/>
  <c r="D39" i="7"/>
  <c r="D38" i="7" s="1"/>
  <c r="E38" i="7"/>
  <c r="E30" i="7"/>
  <c r="D30" i="7"/>
  <c r="E23" i="7"/>
  <c r="E22" i="7" s="1"/>
  <c r="E5" i="7" s="1"/>
  <c r="D23" i="7"/>
  <c r="D22" i="7"/>
  <c r="E7" i="7"/>
  <c r="E6" i="7" s="1"/>
  <c r="D7" i="7"/>
  <c r="D6" i="7"/>
  <c r="D5" i="7" s="1"/>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E118" i="6"/>
  <c r="D118" i="6"/>
  <c r="F118" i="6" s="1"/>
  <c r="F117" i="6"/>
  <c r="F116" i="6"/>
  <c r="E115" i="6"/>
  <c r="E114" i="6" s="1"/>
  <c r="D1408" i="1"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19" i="1"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D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E567" i="4"/>
  <c r="D561" i="1" s="1"/>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8" i="4"/>
  <c r="F537" i="4"/>
  <c r="F536" i="4"/>
  <c r="F535" i="4"/>
  <c r="E535" i="4"/>
  <c r="D529" i="1" s="1"/>
  <c r="D535" i="4"/>
  <c r="F534" i="4"/>
  <c r="F533" i="4"/>
  <c r="F532" i="4"/>
  <c r="F531" i="4"/>
  <c r="E530" i="4"/>
  <c r="D530" i="4"/>
  <c r="F530" i="4" s="1"/>
  <c r="D529"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78" i="1" s="1"/>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3" i="1" s="1"/>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7" i="4" s="1"/>
  <c r="F426" i="4"/>
  <c r="F425" i="4"/>
  <c r="F424" i="4"/>
  <c r="F423" i="4"/>
  <c r="F422" i="4"/>
  <c r="E422" i="4"/>
  <c r="D422" i="4"/>
  <c r="E421" i="4"/>
  <c r="E418" i="4"/>
  <c r="D418" i="4"/>
  <c r="E417" i="4"/>
  <c r="D417" i="4"/>
  <c r="D643" i="4" s="1"/>
  <c r="E416" i="4"/>
  <c r="F416" i="4"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c r="F362" i="4"/>
  <c r="F361" i="4"/>
  <c r="F360" i="4"/>
  <c r="F359" i="4"/>
  <c r="F358" i="4"/>
  <c r="F357" i="4"/>
  <c r="F356" i="4"/>
  <c r="E356" i="4"/>
  <c r="D356" i="4"/>
  <c r="F355" i="4"/>
  <c r="F354" i="4"/>
  <c r="F353" i="4"/>
  <c r="E352" i="4"/>
  <c r="D352" i="4"/>
  <c r="F349" i="4"/>
  <c r="F348" i="4"/>
  <c r="E348" i="4"/>
  <c r="D343" i="1" s="1"/>
  <c r="D348" i="4"/>
  <c r="F347" i="4"/>
  <c r="F346" i="4"/>
  <c r="F345" i="4"/>
  <c r="E345" i="4"/>
  <c r="D345" i="4"/>
  <c r="D344" i="4" s="1"/>
  <c r="F344" i="4" s="1"/>
  <c r="E344" i="4"/>
  <c r="F343" i="4"/>
  <c r="F342" i="4"/>
  <c r="F341" i="4"/>
  <c r="F340" i="4"/>
  <c r="E339" i="4"/>
  <c r="D334" i="1" s="1"/>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3" i="4"/>
  <c r="F302" i="4"/>
  <c r="F301" i="4"/>
  <c r="F300" i="4"/>
  <c r="E300" i="4"/>
  <c r="D300" i="4"/>
  <c r="F296" i="4"/>
  <c r="F295" i="4"/>
  <c r="F294" i="4"/>
  <c r="F293" i="4"/>
  <c r="F292" i="4"/>
  <c r="E288" i="4"/>
  <c r="D288" i="4"/>
  <c r="E287" i="4"/>
  <c r="D287" i="4"/>
  <c r="F287" i="4" s="1"/>
  <c r="F286" i="4"/>
  <c r="F285" i="4"/>
  <c r="F282" i="4"/>
  <c r="F281" i="4"/>
  <c r="F280" i="4"/>
  <c r="E279" i="4"/>
  <c r="D279" i="4"/>
  <c r="F278" i="4"/>
  <c r="F277" i="4"/>
  <c r="F276" i="4"/>
  <c r="F275" i="4"/>
  <c r="F274" i="4"/>
  <c r="E273" i="4"/>
  <c r="D273" i="4"/>
  <c r="F270" i="4"/>
  <c r="F269" i="4"/>
  <c r="E268" i="4"/>
  <c r="D268" i="4"/>
  <c r="F266" i="4"/>
  <c r="F265" i="4"/>
  <c r="F264" i="4"/>
  <c r="E264" i="4"/>
  <c r="D264" i="4"/>
  <c r="F261" i="4"/>
  <c r="F260" i="4"/>
  <c r="F259" i="4"/>
  <c r="E259" i="4"/>
  <c r="D259" i="4"/>
  <c r="F257" i="4"/>
  <c r="F256" i="4"/>
  <c r="F255" i="4"/>
  <c r="F254" i="4"/>
  <c r="E253" i="4"/>
  <c r="D253" i="4"/>
  <c r="F253" i="4" s="1"/>
  <c r="E247" i="4"/>
  <c r="D243" i="1" s="1"/>
  <c r="D247" i="4"/>
  <c r="F246" i="4"/>
  <c r="F245" i="4"/>
  <c r="F244" i="4"/>
  <c r="E244" i="4"/>
  <c r="D244" i="4"/>
  <c r="F241" i="4"/>
  <c r="F240" i="4"/>
  <c r="E240" i="4"/>
  <c r="D240" i="4"/>
  <c r="F238" i="4"/>
  <c r="F237" i="4"/>
  <c r="E236" i="4"/>
  <c r="D236" i="4"/>
  <c r="F236" i="4" s="1"/>
  <c r="F233" i="4"/>
  <c r="F232" i="4"/>
  <c r="E231" i="4"/>
  <c r="D231" i="4"/>
  <c r="F230" i="4"/>
  <c r="F229" i="4"/>
  <c r="F228" i="4"/>
  <c r="E228" i="4"/>
  <c r="D228" i="4"/>
  <c r="F227" i="4"/>
  <c r="F226" i="4"/>
  <c r="F225" i="4"/>
  <c r="E225" i="4"/>
  <c r="D225" i="4"/>
  <c r="F222" i="4"/>
  <c r="F221" i="4"/>
  <c r="F220" i="4"/>
  <c r="E219" i="4"/>
  <c r="D219" i="4"/>
  <c r="F219" i="4" s="1"/>
  <c r="F218" i="4"/>
  <c r="F217" i="4"/>
  <c r="E216" i="4"/>
  <c r="E215" i="4" s="1"/>
  <c r="D216" i="4"/>
  <c r="F216" i="4" s="1"/>
  <c r="D215" i="4"/>
  <c r="F214" i="4"/>
  <c r="F213" i="4"/>
  <c r="F212" i="4"/>
  <c r="F211" i="4"/>
  <c r="E210" i="4"/>
  <c r="F210" i="4" s="1"/>
  <c r="D210" i="4"/>
  <c r="F209" i="4"/>
  <c r="F208" i="4"/>
  <c r="F207" i="4"/>
  <c r="F206" i="4"/>
  <c r="F205" i="4"/>
  <c r="F204" i="4"/>
  <c r="F203" i="4"/>
  <c r="E202" i="4"/>
  <c r="E196"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E152" i="4"/>
  <c r="F150" i="4"/>
  <c r="F149" i="4"/>
  <c r="F148" i="4"/>
  <c r="F147" i="4"/>
  <c r="F146" i="4"/>
  <c r="F145" i="4"/>
  <c r="F144" i="4"/>
  <c r="F143" i="4"/>
  <c r="F142" i="4"/>
  <c r="F141" i="4"/>
  <c r="F140" i="4"/>
  <c r="E140" i="4"/>
  <c r="D140" i="4"/>
  <c r="E139" i="4"/>
  <c r="D139" i="4"/>
  <c r="F139" i="4" s="1"/>
  <c r="F138" i="4"/>
  <c r="F137" i="4"/>
  <c r="F136" i="4"/>
  <c r="F135" i="4"/>
  <c r="E134" i="4"/>
  <c r="D134" i="4"/>
  <c r="F130" i="4"/>
  <c r="F129" i="4"/>
  <c r="E128" i="4"/>
  <c r="E124" i="4" s="1"/>
  <c r="D120" i="1" s="1"/>
  <c r="G120" i="1" s="1"/>
  <c r="D128" i="4"/>
  <c r="F128" i="4" s="1"/>
  <c r="F127" i="4"/>
  <c r="F126" i="4"/>
  <c r="F125" i="4"/>
  <c r="E125" i="4"/>
  <c r="D125" i="4"/>
  <c r="D124" i="4"/>
  <c r="F124" i="4" s="1"/>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G24" i="3"/>
  <c r="B24" i="3"/>
  <c r="I23" i="3"/>
  <c r="G23" i="3"/>
  <c r="B23" i="3"/>
  <c r="G22" i="3"/>
  <c r="B22" i="3"/>
  <c r="G21" i="3"/>
  <c r="B21" i="3"/>
  <c r="G20" i="3"/>
  <c r="B20" i="3"/>
  <c r="G19" i="3"/>
  <c r="B19" i="3"/>
  <c r="G18" i="3"/>
  <c r="B18" i="3"/>
  <c r="G17" i="3"/>
  <c r="B17" i="3"/>
  <c r="G16" i="3"/>
  <c r="B16" i="3"/>
  <c r="H10" i="3" a="1"/>
  <c r="H10" i="3"/>
  <c r="L3" i="9" s="1"/>
  <c r="H1580" i="1"/>
  <c r="G1580" i="1"/>
  <c r="C1580" i="1"/>
  <c r="G1579" i="1"/>
  <c r="C1579" i="1"/>
  <c r="H1579" i="1" s="1"/>
  <c r="C1578" i="1"/>
  <c r="H1577" i="1"/>
  <c r="G1577" i="1"/>
  <c r="C1577" i="1"/>
  <c r="H1576" i="1"/>
  <c r="G1576" i="1"/>
  <c r="C1576" i="1"/>
  <c r="C1575" i="1"/>
  <c r="H1575" i="1" s="1"/>
  <c r="C1574" i="1"/>
  <c r="H1573" i="1"/>
  <c r="G1573" i="1"/>
  <c r="C1573" i="1"/>
  <c r="H1572" i="1"/>
  <c r="G1572" i="1"/>
  <c r="C1572"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C1559" i="1"/>
  <c r="H1559" i="1" s="1"/>
  <c r="C1558" i="1"/>
  <c r="H1557" i="1"/>
  <c r="G1557" i="1"/>
  <c r="C1557" i="1"/>
  <c r="H1556" i="1"/>
  <c r="G1556" i="1"/>
  <c r="C1556"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C1543" i="1"/>
  <c r="H1543" i="1" s="1"/>
  <c r="C1542" i="1"/>
  <c r="H1541" i="1"/>
  <c r="G1541" i="1"/>
  <c r="C1541" i="1"/>
  <c r="H1540" i="1"/>
  <c r="G1540" i="1"/>
  <c r="C1540"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C1527" i="1"/>
  <c r="H1527" i="1" s="1"/>
  <c r="C1526" i="1"/>
  <c r="H1525" i="1"/>
  <c r="G1525" i="1"/>
  <c r="C1525" i="1"/>
  <c r="H1524" i="1"/>
  <c r="C1523" i="1"/>
  <c r="H1523" i="1" s="1"/>
  <c r="C1522" i="1"/>
  <c r="H1521" i="1"/>
  <c r="G1521" i="1"/>
  <c r="C1521" i="1"/>
  <c r="H1520" i="1"/>
  <c r="G1520" i="1"/>
  <c r="C1520" i="1"/>
  <c r="C1519" i="1"/>
  <c r="H1519" i="1" s="1"/>
  <c r="H1516" i="1"/>
  <c r="G1516" i="1"/>
  <c r="C1516" i="1"/>
  <c r="C1515" i="1"/>
  <c r="H1515" i="1" s="1"/>
  <c r="C1514" i="1"/>
  <c r="H1513" i="1"/>
  <c r="G1513" i="1"/>
  <c r="C1513" i="1"/>
  <c r="H1512" i="1"/>
  <c r="G1512" i="1"/>
  <c r="C1512" i="1"/>
  <c r="C1511" i="1"/>
  <c r="H1511" i="1" s="1"/>
  <c r="C1510" i="1"/>
  <c r="H1509" i="1"/>
  <c r="G1509" i="1"/>
  <c r="C1509" i="1"/>
  <c r="H1508" i="1"/>
  <c r="G1508" i="1"/>
  <c r="C1508" i="1"/>
  <c r="G1507" i="1"/>
  <c r="C1507" i="1"/>
  <c r="H1507" i="1" s="1"/>
  <c r="C1506" i="1"/>
  <c r="H1505" i="1"/>
  <c r="G1505" i="1"/>
  <c r="C1505" i="1"/>
  <c r="H1504" i="1"/>
  <c r="G1504" i="1"/>
  <c r="C1504" i="1"/>
  <c r="G1503" i="1"/>
  <c r="C1503" i="1"/>
  <c r="H1503" i="1" s="1"/>
  <c r="C1502" i="1"/>
  <c r="H1500" i="1"/>
  <c r="G1500" i="1"/>
  <c r="C1500" i="1"/>
  <c r="G1499" i="1"/>
  <c r="C1499" i="1"/>
  <c r="H1499" i="1" s="1"/>
  <c r="C1498" i="1"/>
  <c r="H1497" i="1"/>
  <c r="G1497" i="1"/>
  <c r="C1497" i="1"/>
  <c r="H1496" i="1"/>
  <c r="G1496" i="1"/>
  <c r="C1496" i="1"/>
  <c r="G1495" i="1"/>
  <c r="C1495" i="1"/>
  <c r="H1495" i="1" s="1"/>
  <c r="C1494" i="1"/>
  <c r="H1493" i="1"/>
  <c r="G1493" i="1"/>
  <c r="C1493" i="1"/>
  <c r="H1492" i="1"/>
  <c r="G1492" i="1"/>
  <c r="C1492" i="1"/>
  <c r="C1491" i="1"/>
  <c r="H1491" i="1" s="1"/>
  <c r="C1490" i="1"/>
  <c r="H1489" i="1"/>
  <c r="G1489" i="1"/>
  <c r="C1489" i="1"/>
  <c r="H1488" i="1"/>
  <c r="G1488" i="1"/>
  <c r="C1488" i="1"/>
  <c r="C1487" i="1"/>
  <c r="H1487" i="1" s="1"/>
  <c r="C1486" i="1"/>
  <c r="H1485" i="1"/>
  <c r="G1485" i="1"/>
  <c r="C1485" i="1"/>
  <c r="H1484" i="1"/>
  <c r="G1484" i="1"/>
  <c r="C1484" i="1"/>
  <c r="G1483" i="1"/>
  <c r="C1483" i="1"/>
  <c r="H1483" i="1" s="1"/>
  <c r="C1482" i="1"/>
  <c r="H1481" i="1"/>
  <c r="G1481" i="1"/>
  <c r="C1481" i="1"/>
  <c r="H1480" i="1"/>
  <c r="G1480" i="1"/>
  <c r="C1480" i="1"/>
  <c r="D1479" i="1"/>
  <c r="C1479" i="1"/>
  <c r="H1479" i="1" s="1"/>
  <c r="J1478" i="1"/>
  <c r="D1478" i="1"/>
  <c r="G1478" i="1" s="1"/>
  <c r="I1478" i="1" s="1"/>
  <c r="C1478" i="1"/>
  <c r="H1478" i="1" s="1"/>
  <c r="D1477" i="1"/>
  <c r="C1477" i="1"/>
  <c r="H1477" i="1" s="1"/>
  <c r="J1476" i="1"/>
  <c r="D1476" i="1"/>
  <c r="G1476" i="1" s="1"/>
  <c r="I1476" i="1" s="1"/>
  <c r="C1476" i="1"/>
  <c r="H1476" i="1" s="1"/>
  <c r="G1475" i="1"/>
  <c r="D1475" i="1"/>
  <c r="C1475" i="1"/>
  <c r="H1475" i="1" s="1"/>
  <c r="H1474" i="1"/>
  <c r="D1474" i="1"/>
  <c r="C1474" i="1"/>
  <c r="J1473" i="1"/>
  <c r="G1473" i="1"/>
  <c r="I1473" i="1" s="1"/>
  <c r="D1473" i="1"/>
  <c r="C1473" i="1"/>
  <c r="H1473" i="1" s="1"/>
  <c r="H1472" i="1"/>
  <c r="D1472" i="1"/>
  <c r="C1472" i="1"/>
  <c r="J1471" i="1"/>
  <c r="G1471" i="1"/>
  <c r="I1471" i="1" s="1"/>
  <c r="D1471" i="1"/>
  <c r="C1471" i="1"/>
  <c r="H1471" i="1" s="1"/>
  <c r="G1470" i="1"/>
  <c r="D1470" i="1"/>
  <c r="C1470" i="1"/>
  <c r="D1469" i="1"/>
  <c r="G1469" i="1" s="1"/>
  <c r="C1469" i="1"/>
  <c r="D1468" i="1"/>
  <c r="C1468" i="1"/>
  <c r="H1468" i="1" s="1"/>
  <c r="D1467" i="1"/>
  <c r="J1467" i="1" s="1"/>
  <c r="C1467" i="1"/>
  <c r="D1466" i="1"/>
  <c r="C1466" i="1"/>
  <c r="H1466" i="1" s="1"/>
  <c r="D1465" i="1"/>
  <c r="J1465" i="1" s="1"/>
  <c r="C1465" i="1"/>
  <c r="D1464" i="1"/>
  <c r="C1464" i="1"/>
  <c r="H1464" i="1" s="1"/>
  <c r="D1463" i="1"/>
  <c r="J1463" i="1" s="1"/>
  <c r="C1463" i="1"/>
  <c r="D1462" i="1"/>
  <c r="C1462" i="1"/>
  <c r="H1462" i="1" s="1"/>
  <c r="D1461" i="1"/>
  <c r="C1461" i="1"/>
  <c r="G1461" i="1" s="1"/>
  <c r="J1460" i="1"/>
  <c r="D1460" i="1"/>
  <c r="G1460" i="1" s="1"/>
  <c r="I1460" i="1" s="1"/>
  <c r="C1460" i="1"/>
  <c r="H1460" i="1" s="1"/>
  <c r="D1459" i="1"/>
  <c r="C1459" i="1"/>
  <c r="H1459" i="1" s="1"/>
  <c r="J1458" i="1"/>
  <c r="D1458" i="1"/>
  <c r="G1458" i="1" s="1"/>
  <c r="I1458" i="1" s="1"/>
  <c r="C1458" i="1"/>
  <c r="H1458" i="1" s="1"/>
  <c r="D1457" i="1"/>
  <c r="C1457" i="1"/>
  <c r="J1456" i="1"/>
  <c r="D1456" i="1"/>
  <c r="G1456" i="1" s="1"/>
  <c r="I1456" i="1" s="1"/>
  <c r="C1456" i="1"/>
  <c r="H1456" i="1" s="1"/>
  <c r="D1455" i="1"/>
  <c r="C1455" i="1"/>
  <c r="H1455" i="1" s="1"/>
  <c r="H1454" i="1"/>
  <c r="D1454" i="1"/>
  <c r="C1454" i="1"/>
  <c r="G1454" i="1" s="1"/>
  <c r="H1453" i="1"/>
  <c r="D1453" i="1"/>
  <c r="C1453" i="1"/>
  <c r="G1453" i="1" s="1"/>
  <c r="G1452" i="1"/>
  <c r="D1452" i="1"/>
  <c r="J1452" i="1" s="1"/>
  <c r="C1452" i="1"/>
  <c r="H1451" i="1"/>
  <c r="D1451" i="1"/>
  <c r="C1451" i="1"/>
  <c r="G1450" i="1"/>
  <c r="D1450" i="1"/>
  <c r="J1450" i="1" s="1"/>
  <c r="C1450" i="1"/>
  <c r="H1449" i="1"/>
  <c r="D1449" i="1"/>
  <c r="C1449" i="1"/>
  <c r="G1448" i="1"/>
  <c r="D1448" i="1"/>
  <c r="J1448" i="1" s="1"/>
  <c r="C1448" i="1"/>
  <c r="H1447" i="1"/>
  <c r="D1447" i="1"/>
  <c r="C1447" i="1"/>
  <c r="G1446" i="1"/>
  <c r="D1446" i="1"/>
  <c r="J1446" i="1" s="1"/>
  <c r="C1446" i="1"/>
  <c r="H1445" i="1"/>
  <c r="G1445" i="1"/>
  <c r="D1445" i="1"/>
  <c r="C1445" i="1"/>
  <c r="J1445" i="1" s="1"/>
  <c r="D1444" i="1"/>
  <c r="J1444" i="1" s="1"/>
  <c r="C1444" i="1"/>
  <c r="H1443" i="1"/>
  <c r="G1443" i="1"/>
  <c r="I1443" i="1" s="1"/>
  <c r="D1443" i="1"/>
  <c r="J1443" i="1" s="1"/>
  <c r="C1443" i="1"/>
  <c r="D1442" i="1"/>
  <c r="J1442" i="1" s="1"/>
  <c r="C1442" i="1"/>
  <c r="H1441" i="1"/>
  <c r="G1441" i="1"/>
  <c r="I1441" i="1" s="1"/>
  <c r="D1441" i="1"/>
  <c r="J1441" i="1" s="1"/>
  <c r="C1441" i="1"/>
  <c r="D1440" i="1"/>
  <c r="J1440" i="1" s="1"/>
  <c r="C1440" i="1"/>
  <c r="H1439" i="1"/>
  <c r="G1439" i="1"/>
  <c r="I1439" i="1" s="1"/>
  <c r="D1439" i="1"/>
  <c r="J1439" i="1" s="1"/>
  <c r="C1439" i="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C1424"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G716" i="1" s="1"/>
  <c r="H715" i="1"/>
  <c r="G715" i="1"/>
  <c r="D715" i="1"/>
  <c r="C715" i="1"/>
  <c r="H714" i="1"/>
  <c r="G714" i="1"/>
  <c r="D714" i="1"/>
  <c r="C714" i="1"/>
  <c r="H713" i="1"/>
  <c r="G713" i="1"/>
  <c r="D713" i="1"/>
  <c r="C713" i="1"/>
  <c r="H712" i="1"/>
  <c r="G712" i="1"/>
  <c r="D712" i="1"/>
  <c r="C712"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G669" i="1" s="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C647" i="1"/>
  <c r="G647" i="1" s="1"/>
  <c r="H646" i="1"/>
  <c r="G646" i="1"/>
  <c r="D646" i="1"/>
  <c r="C646" i="1"/>
  <c r="D645" i="1"/>
  <c r="D644" i="1"/>
  <c r="H644" i="1" s="1"/>
  <c r="C644" i="1"/>
  <c r="G644" i="1" s="1"/>
  <c r="D643" i="1"/>
  <c r="G643" i="1" s="1"/>
  <c r="C643" i="1"/>
  <c r="D642" i="1"/>
  <c r="C642" i="1"/>
  <c r="H642" i="1" s="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H529" i="1"/>
  <c r="G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D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G413" i="1" s="1"/>
  <c r="D412" i="1"/>
  <c r="H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G367" i="1" s="1"/>
  <c r="C367" i="1"/>
  <c r="H366" i="1"/>
  <c r="G366" i="1"/>
  <c r="D366" i="1"/>
  <c r="C366" i="1"/>
  <c r="H365" i="1"/>
  <c r="G365" i="1"/>
  <c r="D365" i="1"/>
  <c r="C365" i="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C351" i="1"/>
  <c r="H350" i="1"/>
  <c r="G350" i="1"/>
  <c r="D350" i="1"/>
  <c r="C350" i="1"/>
  <c r="H349" i="1"/>
  <c r="G349" i="1"/>
  <c r="D349" i="1"/>
  <c r="C349" i="1"/>
  <c r="H348" i="1"/>
  <c r="G348" i="1"/>
  <c r="D348" i="1"/>
  <c r="C348" i="1"/>
  <c r="H347" i="1"/>
  <c r="G347" i="1"/>
  <c r="D347" i="1"/>
  <c r="C347" i="1"/>
  <c r="H344" i="1"/>
  <c r="G344" i="1"/>
  <c r="D344" i="1"/>
  <c r="C344" i="1"/>
  <c r="H343" i="1"/>
  <c r="G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C295" i="1"/>
  <c r="H292" i="1"/>
  <c r="G292" i="1"/>
  <c r="D292" i="1"/>
  <c r="C292" i="1"/>
  <c r="H291" i="1"/>
  <c r="G291" i="1"/>
  <c r="D291" i="1"/>
  <c r="C291" i="1"/>
  <c r="D290" i="1"/>
  <c r="C290" i="1"/>
  <c r="H290" i="1" s="1"/>
  <c r="H289" i="1"/>
  <c r="G289" i="1"/>
  <c r="D289" i="1"/>
  <c r="C289" i="1"/>
  <c r="G288" i="1"/>
  <c r="D288" i="1"/>
  <c r="H288" i="1" s="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D264" i="1"/>
  <c r="H263" i="1"/>
  <c r="G263" i="1"/>
  <c r="D263" i="1"/>
  <c r="C263" i="1"/>
  <c r="H262" i="1"/>
  <c r="G262" i="1"/>
  <c r="D262" i="1"/>
  <c r="C262" i="1"/>
  <c r="H261" i="1"/>
  <c r="G261" i="1"/>
  <c r="D261" i="1"/>
  <c r="C261"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C249" i="1"/>
  <c r="H247" i="1"/>
  <c r="G247" i="1"/>
  <c r="D247" i="1"/>
  <c r="C247" i="1"/>
  <c r="H246" i="1"/>
  <c r="G246" i="1"/>
  <c r="D246" i="1"/>
  <c r="C246" i="1"/>
  <c r="H245" i="1"/>
  <c r="G245" i="1"/>
  <c r="D245" i="1"/>
  <c r="C245" i="1"/>
  <c r="H244" i="1"/>
  <c r="G244" i="1"/>
  <c r="D244" i="1"/>
  <c r="C244" i="1"/>
  <c r="H243" i="1"/>
  <c r="G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C207" i="1"/>
  <c r="G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D185" i="1"/>
  <c r="G185" i="1" s="1"/>
  <c r="C185" i="1"/>
  <c r="D184" i="1"/>
  <c r="H183" i="1"/>
  <c r="G183" i="1"/>
  <c r="D183" i="1"/>
  <c r="C183" i="1"/>
  <c r="D182" i="1"/>
  <c r="C182" i="1"/>
  <c r="H182" i="1" s="1"/>
  <c r="H181" i="1"/>
  <c r="D181" i="1"/>
  <c r="C181" i="1"/>
  <c r="D180" i="1"/>
  <c r="C180" i="1"/>
  <c r="G180" i="1" s="1"/>
  <c r="D179" i="1"/>
  <c r="C179" i="1"/>
  <c r="G179" i="1" s="1"/>
  <c r="H178" i="1"/>
  <c r="G178" i="1"/>
  <c r="D178" i="1"/>
  <c r="C178" i="1"/>
  <c r="D177" i="1"/>
  <c r="C177" i="1"/>
  <c r="G177" i="1" s="1"/>
  <c r="H176" i="1"/>
  <c r="G176" i="1"/>
  <c r="D176" i="1"/>
  <c r="C176" i="1"/>
  <c r="H175" i="1"/>
  <c r="D175" i="1"/>
  <c r="G175" i="1" s="1"/>
  <c r="C175" i="1"/>
  <c r="G174" i="1"/>
  <c r="D174" i="1"/>
  <c r="C174" i="1"/>
  <c r="H174" i="1" s="1"/>
  <c r="C173" i="1"/>
  <c r="H172" i="1"/>
  <c r="D172" i="1"/>
  <c r="G172" i="1" s="1"/>
  <c r="C172" i="1"/>
  <c r="H171" i="1"/>
  <c r="G171" i="1"/>
  <c r="D171" i="1"/>
  <c r="C171" i="1"/>
  <c r="H170" i="1"/>
  <c r="G170" i="1"/>
  <c r="D170" i="1"/>
  <c r="C170" i="1"/>
  <c r="H169" i="1"/>
  <c r="G169" i="1"/>
  <c r="D169" i="1"/>
  <c r="C169" i="1"/>
  <c r="H168" i="1"/>
  <c r="D168" i="1"/>
  <c r="C168" i="1"/>
  <c r="G168" i="1" s="1"/>
  <c r="G167" i="1"/>
  <c r="D167" i="1"/>
  <c r="C167" i="1"/>
  <c r="D166" i="1"/>
  <c r="H166" i="1" s="1"/>
  <c r="C166" i="1"/>
  <c r="D165" i="1"/>
  <c r="C165" i="1"/>
  <c r="H164" i="1"/>
  <c r="D164" i="1"/>
  <c r="G164" i="1" s="1"/>
  <c r="C164" i="1"/>
  <c r="H163" i="1"/>
  <c r="G163" i="1"/>
  <c r="D163" i="1"/>
  <c r="C163" i="1"/>
  <c r="H162" i="1"/>
  <c r="D162" i="1"/>
  <c r="C162" i="1"/>
  <c r="G162" i="1" s="1"/>
  <c r="H161" i="1"/>
  <c r="D161" i="1"/>
  <c r="G161" i="1" s="1"/>
  <c r="C161" i="1"/>
  <c r="D160" i="1"/>
  <c r="H160" i="1" s="1"/>
  <c r="C160" i="1"/>
  <c r="H158" i="1"/>
  <c r="G158" i="1"/>
  <c r="D158" i="1"/>
  <c r="C158" i="1"/>
  <c r="D157" i="1"/>
  <c r="H157" i="1" s="1"/>
  <c r="C157" i="1"/>
  <c r="G157" i="1" s="1"/>
  <c r="H156" i="1"/>
  <c r="G156" i="1"/>
  <c r="D156" i="1"/>
  <c r="C156" i="1"/>
  <c r="D155" i="1"/>
  <c r="H154" i="1"/>
  <c r="G154" i="1"/>
  <c r="D154" i="1"/>
  <c r="C154" i="1"/>
  <c r="H153" i="1"/>
  <c r="G153" i="1"/>
  <c r="D153" i="1"/>
  <c r="C153" i="1"/>
  <c r="H152" i="1"/>
  <c r="G152" i="1"/>
  <c r="D152" i="1"/>
  <c r="C152" i="1"/>
  <c r="H151" i="1"/>
  <c r="G151" i="1"/>
  <c r="D151" i="1"/>
  <c r="C151" i="1"/>
  <c r="D150" i="1"/>
  <c r="C150" i="1"/>
  <c r="D149" i="1"/>
  <c r="G149" i="1" s="1"/>
  <c r="C149" i="1"/>
  <c r="H149" i="1" s="1"/>
  <c r="D148" i="1"/>
  <c r="G146"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D128" i="1"/>
  <c r="G128" i="1" s="1"/>
  <c r="C128" i="1"/>
  <c r="D127" i="1"/>
  <c r="H127" i="1" s="1"/>
  <c r="C127" i="1"/>
  <c r="D126" i="1"/>
  <c r="H126" i="1" s="1"/>
  <c r="C126" i="1"/>
  <c r="D125" i="1"/>
  <c r="G125" i="1" s="1"/>
  <c r="C125" i="1"/>
  <c r="D124" i="1"/>
  <c r="H124" i="1" s="1"/>
  <c r="C124" i="1"/>
  <c r="D123" i="1"/>
  <c r="H123" i="1" s="1"/>
  <c r="C123" i="1"/>
  <c r="D122" i="1"/>
  <c r="G122" i="1" s="1"/>
  <c r="C122" i="1"/>
  <c r="H122" i="1" s="1"/>
  <c r="D121" i="1"/>
  <c r="G121" i="1" s="1"/>
  <c r="C121" i="1"/>
  <c r="H121" i="1" s="1"/>
  <c r="C120" i="1"/>
  <c r="H120" i="1" s="1"/>
  <c r="D119" i="1"/>
  <c r="G119" i="1" s="1"/>
  <c r="C119" i="1"/>
  <c r="H119" i="1" s="1"/>
  <c r="D118" i="1"/>
  <c r="G118" i="1" s="1"/>
  <c r="C118" i="1"/>
  <c r="H118" i="1" s="1"/>
  <c r="D117" i="1"/>
  <c r="G117" i="1" s="1"/>
  <c r="C117" i="1"/>
  <c r="H117" i="1" s="1"/>
  <c r="D116" i="1"/>
  <c r="G116" i="1" s="1"/>
  <c r="C116" i="1"/>
  <c r="H116" i="1" s="1"/>
  <c r="D115" i="1"/>
  <c r="G115" i="1" s="1"/>
  <c r="C115" i="1"/>
  <c r="H115" i="1" s="1"/>
  <c r="D114" i="1"/>
  <c r="G114" i="1" s="1"/>
  <c r="C114" i="1"/>
  <c r="H114" i="1" s="1"/>
  <c r="D113" i="1"/>
  <c r="G113" i="1" s="1"/>
  <c r="C113" i="1"/>
  <c r="D112" i="1"/>
  <c r="G112" i="1" s="1"/>
  <c r="C112" i="1"/>
  <c r="H112" i="1" s="1"/>
  <c r="D111" i="1"/>
  <c r="G111" i="1" s="1"/>
  <c r="C111" i="1"/>
  <c r="H111" i="1" s="1"/>
  <c r="D110" i="1"/>
  <c r="G110" i="1" s="1"/>
  <c r="C110" i="1"/>
  <c r="H110" i="1" s="1"/>
  <c r="D109" i="1"/>
  <c r="G109" i="1" s="1"/>
  <c r="C109" i="1"/>
  <c r="H109" i="1" s="1"/>
  <c r="D108" i="1"/>
  <c r="C108" i="1"/>
  <c r="D107" i="1"/>
  <c r="G107" i="1" s="1"/>
  <c r="C107" i="1"/>
  <c r="H107" i="1" s="1"/>
  <c r="D106" i="1"/>
  <c r="G106" i="1" s="1"/>
  <c r="C106" i="1"/>
  <c r="H106" i="1" s="1"/>
  <c r="D105" i="1"/>
  <c r="G105" i="1" s="1"/>
  <c r="C105" i="1"/>
  <c r="H105" i="1" s="1"/>
  <c r="D104" i="1"/>
  <c r="G104" i="1" s="1"/>
  <c r="C104" i="1"/>
  <c r="H104" i="1" s="1"/>
  <c r="D103" i="1"/>
  <c r="G103" i="1" s="1"/>
  <c r="C103" i="1"/>
  <c r="H103" i="1" s="1"/>
  <c r="D102" i="1"/>
  <c r="D101" i="1"/>
  <c r="G101" i="1" s="1"/>
  <c r="C101" i="1"/>
  <c r="H101" i="1" s="1"/>
  <c r="D100" i="1"/>
  <c r="G100" i="1" s="1"/>
  <c r="C100" i="1"/>
  <c r="H100" i="1" s="1"/>
  <c r="D99" i="1"/>
  <c r="G99" i="1" s="1"/>
  <c r="C99" i="1"/>
  <c r="H99" i="1" s="1"/>
  <c r="D98" i="1"/>
  <c r="G98" i="1" s="1"/>
  <c r="C98" i="1"/>
  <c r="H98" i="1" s="1"/>
  <c r="D97" i="1"/>
  <c r="G97" i="1" s="1"/>
  <c r="C97" i="1"/>
  <c r="H97" i="1" s="1"/>
  <c r="D96" i="1"/>
  <c r="G96" i="1" s="1"/>
  <c r="C96" i="1"/>
  <c r="H96" i="1" s="1"/>
  <c r="D95" i="1"/>
  <c r="G95" i="1" s="1"/>
  <c r="C95" i="1"/>
  <c r="H95" i="1" s="1"/>
  <c r="D94" i="1"/>
  <c r="G94" i="1" s="1"/>
  <c r="C94" i="1"/>
  <c r="H94" i="1" s="1"/>
  <c r="D93" i="1"/>
  <c r="G93" i="1" s="1"/>
  <c r="C93" i="1"/>
  <c r="H93" i="1" s="1"/>
  <c r="D92" i="1"/>
  <c r="G92" i="1" s="1"/>
  <c r="C92" i="1"/>
  <c r="H92" i="1" s="1"/>
  <c r="D91" i="1"/>
  <c r="G91" i="1" s="1"/>
  <c r="C91" i="1"/>
  <c r="H91" i="1" s="1"/>
  <c r="D90" i="1"/>
  <c r="G90" i="1" s="1"/>
  <c r="C90" i="1"/>
  <c r="H90" i="1" s="1"/>
  <c r="D89" i="1"/>
  <c r="G89" i="1" s="1"/>
  <c r="C89" i="1"/>
  <c r="H89" i="1" s="1"/>
  <c r="D88" i="1"/>
  <c r="G88" i="1" s="1"/>
  <c r="C88" i="1"/>
  <c r="H88" i="1" s="1"/>
  <c r="D87" i="1"/>
  <c r="G87" i="1" s="1"/>
  <c r="C87" i="1"/>
  <c r="H87" i="1" s="1"/>
  <c r="D86" i="1"/>
  <c r="G86" i="1" s="1"/>
  <c r="C86" i="1"/>
  <c r="H86" i="1" s="1"/>
  <c r="D85" i="1"/>
  <c r="G85" i="1" s="1"/>
  <c r="C85" i="1"/>
  <c r="H85" i="1" s="1"/>
  <c r="D84" i="1"/>
  <c r="G84" i="1" s="1"/>
  <c r="C84" i="1"/>
  <c r="H84" i="1" s="1"/>
  <c r="D83" i="1"/>
  <c r="G83" i="1" s="1"/>
  <c r="C83" i="1"/>
  <c r="H83" i="1" s="1"/>
  <c r="D82" i="1"/>
  <c r="G82" i="1" s="1"/>
  <c r="C82" i="1"/>
  <c r="H82" i="1" s="1"/>
  <c r="D81" i="1"/>
  <c r="G81" i="1" s="1"/>
  <c r="C81" i="1"/>
  <c r="H81" i="1" s="1"/>
  <c r="D80" i="1"/>
  <c r="G80" i="1" s="1"/>
  <c r="C80" i="1"/>
  <c r="H80" i="1" s="1"/>
  <c r="D79" i="1"/>
  <c r="G79" i="1" s="1"/>
  <c r="C79" i="1"/>
  <c r="H79" i="1" s="1"/>
  <c r="D78" i="1"/>
  <c r="D77" i="1"/>
  <c r="G77" i="1" s="1"/>
  <c r="C77" i="1"/>
  <c r="H77" i="1" s="1"/>
  <c r="D76" i="1"/>
  <c r="G76" i="1" s="1"/>
  <c r="C76" i="1"/>
  <c r="H76" i="1" s="1"/>
  <c r="D75" i="1"/>
  <c r="G75" i="1" s="1"/>
  <c r="C75" i="1"/>
  <c r="H75" i="1" s="1"/>
  <c r="D74" i="1"/>
  <c r="G74" i="1" s="1"/>
  <c r="C74" i="1"/>
  <c r="H74" i="1" s="1"/>
  <c r="D73" i="1"/>
  <c r="G73" i="1" s="1"/>
  <c r="C73" i="1"/>
  <c r="H73" i="1" s="1"/>
  <c r="D72" i="1"/>
  <c r="G72" i="1" s="1"/>
  <c r="C72" i="1"/>
  <c r="H72" i="1" s="1"/>
  <c r="D71" i="1"/>
  <c r="G71" i="1" s="1"/>
  <c r="C71" i="1"/>
  <c r="H71" i="1" s="1"/>
  <c r="D70" i="1"/>
  <c r="G70" i="1" s="1"/>
  <c r="C70" i="1"/>
  <c r="H70" i="1" s="1"/>
  <c r="D69" i="1"/>
  <c r="G69" i="1" s="1"/>
  <c r="C69" i="1"/>
  <c r="H69" i="1" s="1"/>
  <c r="D68" i="1"/>
  <c r="G68" i="1" s="1"/>
  <c r="C68" i="1"/>
  <c r="H68" i="1" s="1"/>
  <c r="D67" i="1"/>
  <c r="G67" i="1" s="1"/>
  <c r="C67" i="1"/>
  <c r="H67" i="1" s="1"/>
  <c r="D66" i="1"/>
  <c r="G66" i="1" s="1"/>
  <c r="C66" i="1"/>
  <c r="H66" i="1" s="1"/>
  <c r="D65" i="1"/>
  <c r="C65" i="1"/>
  <c r="D64" i="1"/>
  <c r="G64" i="1" s="1"/>
  <c r="C64" i="1"/>
  <c r="H64" i="1" s="1"/>
  <c r="D63" i="1"/>
  <c r="G63" i="1" s="1"/>
  <c r="C63" i="1"/>
  <c r="H63" i="1" s="1"/>
  <c r="D62" i="1"/>
  <c r="G62" i="1" s="1"/>
  <c r="C62" i="1"/>
  <c r="H62" i="1" s="1"/>
  <c r="D61" i="1"/>
  <c r="G61" i="1" s="1"/>
  <c r="C61" i="1"/>
  <c r="H61" i="1" s="1"/>
  <c r="D60" i="1"/>
  <c r="G60" i="1" s="1"/>
  <c r="C60" i="1"/>
  <c r="H60" i="1" s="1"/>
  <c r="D59" i="1"/>
  <c r="G59" i="1" s="1"/>
  <c r="C59" i="1"/>
  <c r="H59" i="1" s="1"/>
  <c r="D58" i="1"/>
  <c r="G58" i="1" s="1"/>
  <c r="C58" i="1"/>
  <c r="H58" i="1" s="1"/>
  <c r="D57" i="1"/>
  <c r="G57" i="1" s="1"/>
  <c r="C57" i="1"/>
  <c r="H57" i="1" s="1"/>
  <c r="D56" i="1"/>
  <c r="G56" i="1" s="1"/>
  <c r="C56" i="1"/>
  <c r="H56" i="1" s="1"/>
  <c r="D55" i="1"/>
  <c r="G55" i="1" s="1"/>
  <c r="C55" i="1"/>
  <c r="H55" i="1" s="1"/>
  <c r="D54" i="1"/>
  <c r="G54" i="1" s="1"/>
  <c r="C54" i="1"/>
  <c r="H54" i="1" s="1"/>
  <c r="D53" i="1"/>
  <c r="G53" i="1" s="1"/>
  <c r="C53" i="1"/>
  <c r="H53" i="1" s="1"/>
  <c r="D52" i="1"/>
  <c r="G52" i="1" s="1"/>
  <c r="C52" i="1"/>
  <c r="H52" i="1" s="1"/>
  <c r="D51" i="1"/>
  <c r="G51" i="1" s="1"/>
  <c r="C51" i="1"/>
  <c r="H51" i="1" s="1"/>
  <c r="D50" i="1"/>
  <c r="G50" i="1" s="1"/>
  <c r="C50" i="1"/>
  <c r="H50" i="1" s="1"/>
  <c r="D49" i="1"/>
  <c r="G49" i="1" s="1"/>
  <c r="C49" i="1"/>
  <c r="H49" i="1" s="1"/>
  <c r="D48" i="1"/>
  <c r="G48" i="1" s="1"/>
  <c r="C48" i="1"/>
  <c r="H48" i="1" s="1"/>
  <c r="D47" i="1"/>
  <c r="D45" i="1"/>
  <c r="G45" i="1" s="1"/>
  <c r="C45" i="1"/>
  <c r="H45" i="1" s="1"/>
  <c r="D44" i="1"/>
  <c r="G44" i="1" s="1"/>
  <c r="C44" i="1"/>
  <c r="H44" i="1" s="1"/>
  <c r="D43" i="1"/>
  <c r="G43" i="1" s="1"/>
  <c r="C43" i="1"/>
  <c r="H43" i="1" s="1"/>
  <c r="D42" i="1"/>
  <c r="G42" i="1" s="1"/>
  <c r="C42" i="1"/>
  <c r="H42" i="1" s="1"/>
  <c r="D41" i="1"/>
  <c r="G41" i="1" s="1"/>
  <c r="C41" i="1"/>
  <c r="H41" i="1" s="1"/>
  <c r="D40" i="1"/>
  <c r="G40" i="1" s="1"/>
  <c r="C40" i="1"/>
  <c r="H40" i="1" s="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D32" i="1"/>
  <c r="G32" i="1" s="1"/>
  <c r="C32" i="1"/>
  <c r="H32" i="1" s="1"/>
  <c r="D31" i="1"/>
  <c r="G31" i="1" s="1"/>
  <c r="C31" i="1"/>
  <c r="H31" i="1" s="1"/>
  <c r="D30" i="1"/>
  <c r="G30" i="1" s="1"/>
  <c r="C30" i="1"/>
  <c r="H30" i="1" s="1"/>
  <c r="D29" i="1"/>
  <c r="G29" i="1" s="1"/>
  <c r="C29" i="1"/>
  <c r="H29" i="1" s="1"/>
  <c r="D28" i="1"/>
  <c r="G28" i="1" s="1"/>
  <c r="C28" i="1"/>
  <c r="H28" i="1" s="1"/>
  <c r="D27" i="1"/>
  <c r="G27" i="1" s="1"/>
  <c r="C27" i="1"/>
  <c r="H27" i="1" s="1"/>
  <c r="D26" i="1"/>
  <c r="G26" i="1" s="1"/>
  <c r="C26" i="1"/>
  <c r="H26" i="1" s="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H15" i="1" s="1"/>
  <c r="D14" i="1"/>
  <c r="G14" i="1" s="1"/>
  <c r="C14" i="1"/>
  <c r="H14" i="1" s="1"/>
  <c r="D13" i="1"/>
  <c r="G13" i="1" s="1"/>
  <c r="C13" i="1"/>
  <c r="H13" i="1" s="1"/>
  <c r="D12" i="1"/>
  <c r="G12" i="1" s="1"/>
  <c r="C12" i="1"/>
  <c r="H12" i="1" s="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H711" i="1" l="1"/>
  <c r="G703" i="1"/>
  <c r="G649" i="1"/>
  <c r="E22" i="9"/>
  <c r="B22" i="9" s="1"/>
  <c r="H643" i="1"/>
  <c r="F652" i="4"/>
  <c r="D411" i="1"/>
  <c r="H411" i="1" s="1"/>
  <c r="E644" i="4"/>
  <c r="D638" i="1" s="1"/>
  <c r="H367" i="1"/>
  <c r="E363" i="4"/>
  <c r="D358" i="1" s="1"/>
  <c r="C364" i="1"/>
  <c r="F418" i="4"/>
  <c r="G412" i="1"/>
  <c r="E643" i="4"/>
  <c r="D637" i="1" s="1"/>
  <c r="G206" i="1"/>
  <c r="G181" i="1"/>
  <c r="E43" i="9"/>
  <c r="B43" i="9" s="1"/>
  <c r="F219" i="9"/>
  <c r="B219" i="9" s="1"/>
  <c r="E42" i="9"/>
  <c r="B42" i="9" s="1"/>
  <c r="G165" i="1"/>
  <c r="H167" i="1"/>
  <c r="G166" i="1"/>
  <c r="F164" i="4"/>
  <c r="G160" i="1"/>
  <c r="G150" i="1"/>
  <c r="H108" i="1"/>
  <c r="H113" i="1"/>
  <c r="F112" i="4"/>
  <c r="H65" i="1"/>
  <c r="H716" i="1"/>
  <c r="H703" i="1"/>
  <c r="H669" i="1"/>
  <c r="H649" i="1"/>
  <c r="H647" i="1"/>
  <c r="E274" i="9"/>
  <c r="B274" i="9" s="1"/>
  <c r="G642" i="1"/>
  <c r="H413" i="1"/>
  <c r="G290" i="1"/>
  <c r="F643" i="4"/>
  <c r="C637" i="1"/>
  <c r="D644" i="4"/>
  <c r="F417" i="4"/>
  <c r="H206" i="1"/>
  <c r="H207" i="1"/>
  <c r="G182" i="1"/>
  <c r="E44" i="9"/>
  <c r="B44" i="9" s="1"/>
  <c r="H180" i="1"/>
  <c r="H179" i="1"/>
  <c r="H177" i="1"/>
  <c r="H165" i="1"/>
  <c r="H150" i="1"/>
  <c r="G108" i="1"/>
  <c r="G65" i="1"/>
  <c r="F51" i="4"/>
  <c r="D50" i="4"/>
  <c r="G185" i="9"/>
  <c r="E185" i="9" s="1"/>
  <c r="B185" i="9" s="1"/>
  <c r="F134" i="4"/>
  <c r="D133" i="4"/>
  <c r="C130" i="1"/>
  <c r="F202" i="4"/>
  <c r="C198" i="1"/>
  <c r="F215" i="4"/>
  <c r="C211" i="1"/>
  <c r="E263" i="4"/>
  <c r="D259" i="1" s="1"/>
  <c r="D260" i="1"/>
  <c r="F273" i="4"/>
  <c r="C269" i="1"/>
  <c r="F593" i="4"/>
  <c r="C587" i="1"/>
  <c r="G123" i="1"/>
  <c r="G127" i="1"/>
  <c r="G1463" i="1"/>
  <c r="G1465" i="1"/>
  <c r="G1467" i="1"/>
  <c r="G1472" i="1"/>
  <c r="I1472" i="1" s="1"/>
  <c r="J1472" i="1"/>
  <c r="G1474" i="1"/>
  <c r="I1474" i="1" s="1"/>
  <c r="J1474" i="1"/>
  <c r="G1487" i="1"/>
  <c r="H1494" i="1"/>
  <c r="G1494" i="1"/>
  <c r="H1502" i="1"/>
  <c r="G1502" i="1"/>
  <c r="G1511" i="1"/>
  <c r="G1519" i="1"/>
  <c r="H1530" i="1"/>
  <c r="G1530" i="1"/>
  <c r="G1539" i="1"/>
  <c r="H1546" i="1"/>
  <c r="G1546" i="1"/>
  <c r="G1555" i="1"/>
  <c r="H1562" i="1"/>
  <c r="G1562" i="1"/>
  <c r="G1571" i="1"/>
  <c r="H1578" i="1"/>
  <c r="G1578" i="1"/>
  <c r="E133" i="4"/>
  <c r="D129" i="1" s="1"/>
  <c r="D130" i="1"/>
  <c r="D173" i="1"/>
  <c r="E163" i="4"/>
  <c r="F188" i="4"/>
  <c r="C184" i="1"/>
  <c r="E252" i="4"/>
  <c r="D248" i="1" s="1"/>
  <c r="D249" i="1"/>
  <c r="F304" i="4"/>
  <c r="C299" i="1"/>
  <c r="F331" i="4"/>
  <c r="D311" i="4"/>
  <c r="C326" i="1"/>
  <c r="E459" i="4"/>
  <c r="D453" i="1" s="1"/>
  <c r="D454" i="1"/>
  <c r="G289" i="9"/>
  <c r="F177" i="5"/>
  <c r="C1154" i="1"/>
  <c r="H289" i="9"/>
  <c r="E176" i="5"/>
  <c r="D1154" i="1"/>
  <c r="H292" i="9"/>
  <c r="D1183" i="1"/>
  <c r="G1457" i="1"/>
  <c r="J1457" i="1"/>
  <c r="H1490" i="1"/>
  <c r="G1490" i="1"/>
  <c r="H1514" i="1"/>
  <c r="G1514" i="1"/>
  <c r="H1542" i="1"/>
  <c r="G1542" i="1"/>
  <c r="H1574" i="1"/>
  <c r="G1574" i="1"/>
  <c r="F268" i="4"/>
  <c r="D263" i="4"/>
  <c r="C264" i="1"/>
  <c r="E351" i="4"/>
  <c r="D351" i="1"/>
  <c r="E515" i="4"/>
  <c r="D509" i="1" s="1"/>
  <c r="D516" i="1"/>
  <c r="G124" i="1"/>
  <c r="G126" i="1"/>
  <c r="H125" i="1"/>
  <c r="H128" i="1"/>
  <c r="H1440" i="1"/>
  <c r="G1440" i="1"/>
  <c r="H1442" i="1"/>
  <c r="G1442" i="1"/>
  <c r="I1442" i="1" s="1"/>
  <c r="H1444" i="1"/>
  <c r="G1444" i="1"/>
  <c r="H1446" i="1"/>
  <c r="I1446" i="1" s="1"/>
  <c r="G1447" i="1"/>
  <c r="I1447" i="1" s="1"/>
  <c r="J1447" i="1"/>
  <c r="H1448" i="1"/>
  <c r="I1448" i="1" s="1"/>
  <c r="G1449" i="1"/>
  <c r="I1449" i="1" s="1"/>
  <c r="J1449" i="1"/>
  <c r="H1450" i="1"/>
  <c r="G1451" i="1"/>
  <c r="I1451" i="1" s="1"/>
  <c r="J1451" i="1"/>
  <c r="H1452" i="1"/>
  <c r="H1457" i="1"/>
  <c r="H1461" i="1"/>
  <c r="H1470" i="1"/>
  <c r="H1482" i="1"/>
  <c r="G1482" i="1"/>
  <c r="G1491" i="1"/>
  <c r="H1498" i="1"/>
  <c r="G1498" i="1"/>
  <c r="H1506" i="1"/>
  <c r="G1506" i="1"/>
  <c r="G1515" i="1"/>
  <c r="G1523" i="1"/>
  <c r="G1527" i="1"/>
  <c r="H1534" i="1"/>
  <c r="G1534" i="1"/>
  <c r="G1543" i="1"/>
  <c r="H1550" i="1"/>
  <c r="G1550" i="1"/>
  <c r="G1559" i="1"/>
  <c r="H1566" i="1"/>
  <c r="G1566" i="1"/>
  <c r="G1575" i="1"/>
  <c r="E224" i="4"/>
  <c r="D220" i="1" s="1"/>
  <c r="D227" i="1"/>
  <c r="D299" i="4"/>
  <c r="F435" i="4"/>
  <c r="C429" i="1"/>
  <c r="F12" i="5"/>
  <c r="C990" i="1"/>
  <c r="D7" i="5"/>
  <c r="F19" i="5"/>
  <c r="C997" i="1"/>
  <c r="I1450" i="1"/>
  <c r="I1452" i="1"/>
  <c r="G1455" i="1"/>
  <c r="I1455" i="1" s="1"/>
  <c r="J1455" i="1"/>
  <c r="G1459" i="1"/>
  <c r="I1459" i="1" s="1"/>
  <c r="J1459" i="1"/>
  <c r="G1477" i="1"/>
  <c r="I1477" i="1" s="1"/>
  <c r="J1477" i="1"/>
  <c r="G1479" i="1"/>
  <c r="I1479" i="1" s="1"/>
  <c r="J1479" i="1"/>
  <c r="H1522" i="1"/>
  <c r="G1522" i="1"/>
  <c r="H1526" i="1"/>
  <c r="G1526" i="1"/>
  <c r="H1558" i="1"/>
  <c r="G1558" i="1"/>
  <c r="F288" i="4"/>
  <c r="C284" i="1"/>
  <c r="D295" i="1"/>
  <c r="E299" i="4"/>
  <c r="F363" i="4"/>
  <c r="C358" i="1"/>
  <c r="E129" i="6"/>
  <c r="D1423" i="1" s="1"/>
  <c r="D1424" i="1"/>
  <c r="C4" i="1"/>
  <c r="C33" i="1"/>
  <c r="C47" i="1"/>
  <c r="G1462" i="1"/>
  <c r="I1462" i="1" s="1"/>
  <c r="J1462" i="1"/>
  <c r="H1463" i="1"/>
  <c r="G1464" i="1"/>
  <c r="I1464" i="1" s="1"/>
  <c r="J1464" i="1"/>
  <c r="H1465" i="1"/>
  <c r="G1466" i="1"/>
  <c r="I1466" i="1" s="1"/>
  <c r="J1466" i="1"/>
  <c r="H1467" i="1"/>
  <c r="G1468" i="1"/>
  <c r="I1468" i="1" s="1"/>
  <c r="J1468" i="1"/>
  <c r="H1469" i="1"/>
  <c r="H1486" i="1"/>
  <c r="G1486" i="1"/>
  <c r="H1510" i="1"/>
  <c r="G1510" i="1"/>
  <c r="H1538" i="1"/>
  <c r="G1538" i="1"/>
  <c r="H1554" i="1"/>
  <c r="G1554" i="1"/>
  <c r="H1570" i="1"/>
  <c r="G1570" i="1"/>
  <c r="D7" i="4"/>
  <c r="F159" i="4"/>
  <c r="C155" i="1"/>
  <c r="F279" i="4"/>
  <c r="C275" i="1"/>
  <c r="E420" i="4"/>
  <c r="D415" i="1"/>
  <c r="F529" i="4"/>
  <c r="C523" i="1"/>
  <c r="F538" i="4"/>
  <c r="C532" i="1"/>
  <c r="F135" i="5"/>
  <c r="D134" i="5"/>
  <c r="C466" i="1"/>
  <c r="C645" i="1"/>
  <c r="C1113" i="1"/>
  <c r="C1120" i="1"/>
  <c r="C1501" i="1"/>
  <c r="E7" i="4"/>
  <c r="E50" i="4"/>
  <c r="D46" i="1" s="1"/>
  <c r="F153" i="4"/>
  <c r="D152" i="4"/>
  <c r="D252" i="4"/>
  <c r="E311" i="4"/>
  <c r="D306" i="1" s="1"/>
  <c r="D625" i="4"/>
  <c r="F632" i="4"/>
  <c r="F90" i="6"/>
  <c r="D89" i="6"/>
  <c r="D42" i="8"/>
  <c r="D1409" i="1"/>
  <c r="G177" i="9"/>
  <c r="E177" i="9" s="1"/>
  <c r="B177" i="9" s="1"/>
  <c r="G161" i="9"/>
  <c r="E161" i="9" s="1"/>
  <c r="B161" i="9" s="1"/>
  <c r="F83" i="4"/>
  <c r="D82" i="4"/>
  <c r="F107" i="4"/>
  <c r="D106" i="4"/>
  <c r="F169" i="4"/>
  <c r="D163" i="4"/>
  <c r="F197" i="4"/>
  <c r="D196" i="4"/>
  <c r="D224" i="4"/>
  <c r="F231" i="4"/>
  <c r="F594" i="4"/>
  <c r="G189" i="9"/>
  <c r="E189" i="9" s="1"/>
  <c r="B189" i="9" s="1"/>
  <c r="G142" i="9"/>
  <c r="E142" i="9" s="1"/>
  <c r="B142" i="9" s="1"/>
  <c r="F603" i="4"/>
  <c r="D43" i="8"/>
  <c r="D421" i="4"/>
  <c r="D459" i="4"/>
  <c r="D515" i="4"/>
  <c r="F581" i="4"/>
  <c r="D580" i="4"/>
  <c r="E593" i="4"/>
  <c r="D587" i="1" s="1"/>
  <c r="D78" i="5"/>
  <c r="G286" i="9"/>
  <c r="E286" i="9" s="1"/>
  <c r="B286" i="9" s="1"/>
  <c r="F88" i="5"/>
  <c r="D87" i="5"/>
  <c r="E146" i="5"/>
  <c r="D1124" i="1" s="1"/>
  <c r="G287" i="9"/>
  <c r="E287" i="9" s="1"/>
  <c r="B287" i="9" s="1"/>
  <c r="D146" i="5"/>
  <c r="F149" i="5"/>
  <c r="F191" i="5"/>
  <c r="D190" i="5"/>
  <c r="F239" i="5"/>
  <c r="D238" i="5"/>
  <c r="F259" i="5"/>
  <c r="D258" i="5"/>
  <c r="E21" i="9"/>
  <c r="B21" i="9" s="1"/>
  <c r="E25" i="9"/>
  <c r="B25" i="9" s="1"/>
  <c r="E29" i="9"/>
  <c r="B29" i="9" s="1"/>
  <c r="E33" i="9"/>
  <c r="B33" i="9" s="1"/>
  <c r="E37" i="9"/>
  <c r="B37" i="9" s="1"/>
  <c r="E41" i="9"/>
  <c r="B41" i="9" s="1"/>
  <c r="E45" i="9"/>
  <c r="B45" i="9" s="1"/>
  <c r="E49" i="9"/>
  <c r="B49" i="9" s="1"/>
  <c r="E53" i="9"/>
  <c r="B53" i="9" s="1"/>
  <c r="E57" i="9"/>
  <c r="B57" i="9" s="1"/>
  <c r="E61" i="9"/>
  <c r="B61" i="9" s="1"/>
  <c r="F352" i="4"/>
  <c r="D351" i="4"/>
  <c r="E529" i="4"/>
  <c r="D567" i="4"/>
  <c r="E580" i="4"/>
  <c r="D574" i="1" s="1"/>
  <c r="E12" i="5"/>
  <c r="D990" i="1" s="1"/>
  <c r="D245" i="5"/>
  <c r="F250" i="5"/>
  <c r="F6" i="6"/>
  <c r="D5" i="6"/>
  <c r="D114" i="6"/>
  <c r="F275" i="9"/>
  <c r="G292" i="9"/>
  <c r="E292" i="9" s="1"/>
  <c r="B292" i="9" s="1"/>
  <c r="F206" i="5"/>
  <c r="E5" i="6"/>
  <c r="G297" i="9"/>
  <c r="E297" i="9" s="1"/>
  <c r="B149" i="9"/>
  <c r="E68" i="9"/>
  <c r="B68" i="9" s="1"/>
  <c r="E76" i="9"/>
  <c r="B76" i="9" s="1"/>
  <c r="E84" i="9"/>
  <c r="B84" i="9" s="1"/>
  <c r="E92" i="9"/>
  <c r="B92" i="9" s="1"/>
  <c r="E100" i="9"/>
  <c r="B100" i="9" s="1"/>
  <c r="E108" i="9"/>
  <c r="B108" i="9" s="1"/>
  <c r="E116" i="9"/>
  <c r="B116" i="9" s="1"/>
  <c r="E124" i="9"/>
  <c r="B124" i="9" s="1"/>
  <c r="E132" i="9"/>
  <c r="B132" i="9" s="1"/>
  <c r="E140" i="9"/>
  <c r="B140" i="9" s="1"/>
  <c r="G162" i="9"/>
  <c r="E162" i="9" s="1"/>
  <c r="B162"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87" i="9"/>
  <c r="E187" i="9" s="1"/>
  <c r="B187" i="9" s="1"/>
  <c r="G183" i="9"/>
  <c r="E183" i="9" s="1"/>
  <c r="B183" i="9" s="1"/>
  <c r="G179" i="9"/>
  <c r="E179" i="9" s="1"/>
  <c r="B179" i="9" s="1"/>
  <c r="G277" i="9"/>
  <c r="E277" i="9" s="1"/>
  <c r="B277" i="9" s="1"/>
  <c r="G190" i="9"/>
  <c r="E190" i="9" s="1"/>
  <c r="B190"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E165" i="9" s="1"/>
  <c r="B165" i="9" s="1"/>
  <c r="I10" i="9"/>
  <c r="G160" i="9"/>
  <c r="E160" i="9" s="1"/>
  <c r="B160" i="9" s="1"/>
  <c r="G164" i="9"/>
  <c r="B146" i="9"/>
  <c r="B150" i="9"/>
  <c r="B154" i="9"/>
  <c r="B158" i="9"/>
  <c r="G163" i="9"/>
  <c r="E163" i="9" s="1"/>
  <c r="B163" i="9" s="1"/>
  <c r="H164" i="9"/>
  <c r="G178" i="9"/>
  <c r="E178" i="9" s="1"/>
  <c r="B178" i="9" s="1"/>
  <c r="G182" i="9"/>
  <c r="E182" i="9" s="1"/>
  <c r="B182" i="9" s="1"/>
  <c r="G186" i="9"/>
  <c r="E186" i="9" s="1"/>
  <c r="B186" i="9" s="1"/>
  <c r="B217" i="9"/>
  <c r="F246" i="9"/>
  <c r="B246" i="9" s="1"/>
  <c r="E283" i="9"/>
  <c r="B283" i="9" s="1"/>
  <c r="B213" i="9"/>
  <c r="B220" i="9"/>
  <c r="B221" i="9"/>
  <c r="F226" i="9"/>
  <c r="B226" i="9" s="1"/>
  <c r="F234" i="9"/>
  <c r="B234" i="9" s="1"/>
  <c r="F242" i="9"/>
  <c r="B242" i="9" s="1"/>
  <c r="F250" i="9"/>
  <c r="B250" i="9" s="1"/>
  <c r="F258" i="9"/>
  <c r="B258" i="9" s="1"/>
  <c r="F266" i="9"/>
  <c r="B266" i="9" s="1"/>
  <c r="F222" i="9"/>
  <c r="B222" i="9" s="1"/>
  <c r="B228" i="9"/>
  <c r="B229" i="9"/>
  <c r="B236" i="9"/>
  <c r="B237" i="9"/>
  <c r="B244" i="9"/>
  <c r="B245" i="9"/>
  <c r="B252" i="9"/>
  <c r="B253" i="9"/>
  <c r="B260" i="9"/>
  <c r="B261" i="9"/>
  <c r="B268" i="9"/>
  <c r="B269" i="9"/>
  <c r="B285" i="9"/>
  <c r="G411" i="1" l="1"/>
  <c r="H364" i="1"/>
  <c r="G364" i="1"/>
  <c r="H637" i="1"/>
  <c r="G637" i="1"/>
  <c r="F644" i="4"/>
  <c r="C638" i="1"/>
  <c r="B297" i="9"/>
  <c r="E296" i="9"/>
  <c r="I10" i="3" s="1"/>
  <c r="C1235" i="1"/>
  <c r="F258" i="5"/>
  <c r="G291" i="9"/>
  <c r="E291" i="9" s="1"/>
  <c r="B291" i="9" s="1"/>
  <c r="C1167" i="1"/>
  <c r="F190" i="5"/>
  <c r="I35" i="3"/>
  <c r="C1518" i="1"/>
  <c r="C220" i="1"/>
  <c r="F224" i="4"/>
  <c r="K1432" i="9"/>
  <c r="G295" i="9"/>
  <c r="E295" i="9" s="1"/>
  <c r="B295" i="9" s="1"/>
  <c r="I34" i="3"/>
  <c r="C1517" i="1"/>
  <c r="G20" i="9"/>
  <c r="H20" i="9"/>
  <c r="D151" i="4"/>
  <c r="C148" i="1"/>
  <c r="F152" i="4"/>
  <c r="G1501" i="1"/>
  <c r="H1501" i="1"/>
  <c r="H466" i="1"/>
  <c r="G466" i="1"/>
  <c r="H155" i="1"/>
  <c r="G155" i="1"/>
  <c r="H1424" i="1"/>
  <c r="G1424" i="1"/>
  <c r="E298" i="4"/>
  <c r="D294" i="1"/>
  <c r="H997" i="1"/>
  <c r="G997" i="1"/>
  <c r="G227" i="1"/>
  <c r="H227" i="1"/>
  <c r="H516" i="1"/>
  <c r="G516" i="1"/>
  <c r="H264" i="1"/>
  <c r="G264" i="1"/>
  <c r="G1154" i="1"/>
  <c r="H1154" i="1"/>
  <c r="H454" i="1"/>
  <c r="G454" i="1"/>
  <c r="G173" i="1"/>
  <c r="H173" i="1"/>
  <c r="E164" i="9"/>
  <c r="B164" i="9" s="1"/>
  <c r="E141" i="6"/>
  <c r="D1299" i="1"/>
  <c r="I24" i="3"/>
  <c r="F567" i="4"/>
  <c r="C561" i="1"/>
  <c r="F78" i="5"/>
  <c r="C1056" i="1"/>
  <c r="D68" i="5"/>
  <c r="C509" i="1"/>
  <c r="F515" i="4"/>
  <c r="E68" i="5"/>
  <c r="F196" i="4"/>
  <c r="C192" i="1"/>
  <c r="F106" i="4"/>
  <c r="C102" i="1"/>
  <c r="G294" i="9"/>
  <c r="E294" i="9" s="1"/>
  <c r="F625" i="4"/>
  <c r="C619" i="1"/>
  <c r="G1120" i="1"/>
  <c r="H1120" i="1"/>
  <c r="F134" i="5"/>
  <c r="C1112" i="1"/>
  <c r="D414" i="1"/>
  <c r="G47" i="1"/>
  <c r="H47" i="1"/>
  <c r="G1423" i="1"/>
  <c r="H1423" i="1"/>
  <c r="H295" i="1"/>
  <c r="G295" i="1"/>
  <c r="G429" i="1"/>
  <c r="H429" i="1"/>
  <c r="F263" i="4"/>
  <c r="C259" i="1"/>
  <c r="I1457" i="1"/>
  <c r="D176" i="5"/>
  <c r="H299" i="1"/>
  <c r="G299" i="1"/>
  <c r="H184" i="1"/>
  <c r="G184" i="1"/>
  <c r="I1467" i="1"/>
  <c r="G269" i="1"/>
  <c r="H269" i="1"/>
  <c r="G211" i="1"/>
  <c r="H211" i="1"/>
  <c r="H130" i="1"/>
  <c r="G130" i="1"/>
  <c r="F50" i="4"/>
  <c r="C46" i="1"/>
  <c r="B191" i="9"/>
  <c r="F114" i="6"/>
  <c r="H27" i="3"/>
  <c r="C1408" i="1"/>
  <c r="F245" i="5"/>
  <c r="C1222" i="1"/>
  <c r="E528" i="4"/>
  <c r="E635" i="4" s="1"/>
  <c r="D629" i="1" s="1"/>
  <c r="D523" i="1"/>
  <c r="H523" i="1" s="1"/>
  <c r="D237" i="5"/>
  <c r="F238" i="5"/>
  <c r="C1215" i="1"/>
  <c r="F87" i="5"/>
  <c r="C1065" i="1"/>
  <c r="F459" i="4"/>
  <c r="C453" i="1"/>
  <c r="E7" i="5"/>
  <c r="F89" i="6"/>
  <c r="C1383" i="1"/>
  <c r="H1113" i="1"/>
  <c r="G1113" i="1"/>
  <c r="D528" i="4"/>
  <c r="H275" i="1"/>
  <c r="G275" i="1"/>
  <c r="F7" i="4"/>
  <c r="D6" i="4"/>
  <c r="C3" i="1"/>
  <c r="H33" i="1"/>
  <c r="G33" i="1"/>
  <c r="H358" i="1"/>
  <c r="G358" i="1"/>
  <c r="G284" i="1"/>
  <c r="H284" i="1"/>
  <c r="F7" i="5"/>
  <c r="H20" i="3"/>
  <c r="C985" i="1"/>
  <c r="D6" i="5"/>
  <c r="I1444" i="1"/>
  <c r="I1440" i="1"/>
  <c r="G351" i="1"/>
  <c r="H351" i="1"/>
  <c r="E175" i="5"/>
  <c r="D1152" i="1" s="1"/>
  <c r="D1153" i="1"/>
  <c r="I22" i="3"/>
  <c r="H326" i="1"/>
  <c r="G326" i="1"/>
  <c r="I1465" i="1"/>
  <c r="F133" i="4"/>
  <c r="C129" i="1"/>
  <c r="F5" i="6"/>
  <c r="H24" i="3"/>
  <c r="C1299" i="1"/>
  <c r="D141" i="6"/>
  <c r="D350" i="4"/>
  <c r="F351" i="4"/>
  <c r="C346" i="1"/>
  <c r="F146" i="5"/>
  <c r="C1124" i="1"/>
  <c r="F580" i="4"/>
  <c r="C574" i="1"/>
  <c r="D420" i="4"/>
  <c r="F421" i="4"/>
  <c r="C415" i="1"/>
  <c r="F163" i="4"/>
  <c r="C159" i="1"/>
  <c r="F82" i="4"/>
  <c r="C78" i="1"/>
  <c r="G1409" i="1"/>
  <c r="H1409" i="1"/>
  <c r="F252" i="4"/>
  <c r="C248" i="1"/>
  <c r="E6" i="4"/>
  <c r="D3" i="1"/>
  <c r="H645" i="1"/>
  <c r="G645" i="1"/>
  <c r="H532" i="1"/>
  <c r="G532" i="1"/>
  <c r="H4" i="1"/>
  <c r="G4" i="1"/>
  <c r="H990" i="1"/>
  <c r="G990" i="1"/>
  <c r="F299" i="4"/>
  <c r="C294" i="1"/>
  <c r="D298" i="4"/>
  <c r="D346" i="1"/>
  <c r="E350" i="4"/>
  <c r="H11" i="3"/>
  <c r="H1183" i="1"/>
  <c r="G1183" i="1"/>
  <c r="E289" i="9"/>
  <c r="B289" i="9" s="1"/>
  <c r="F311" i="4"/>
  <c r="C306" i="1"/>
  <c r="G249" i="1"/>
  <c r="H249" i="1"/>
  <c r="D159" i="1"/>
  <c r="E151" i="4"/>
  <c r="I1463" i="1"/>
  <c r="G587" i="1"/>
  <c r="H587" i="1"/>
  <c r="H260" i="1"/>
  <c r="G260" i="1"/>
  <c r="G198" i="1"/>
  <c r="H198" i="1"/>
  <c r="H638" i="1" l="1"/>
  <c r="G638" i="1"/>
  <c r="G306" i="1"/>
  <c r="H306" i="1"/>
  <c r="G346" i="1"/>
  <c r="H346" i="1"/>
  <c r="H129" i="1"/>
  <c r="G129" i="1"/>
  <c r="F6" i="5"/>
  <c r="C984" i="1"/>
  <c r="G78" i="1"/>
  <c r="H78" i="1"/>
  <c r="G985" i="1"/>
  <c r="H985" i="1"/>
  <c r="E408" i="4"/>
  <c r="D403" i="1" s="1"/>
  <c r="D345" i="1"/>
  <c r="H1124" i="1"/>
  <c r="G1124" i="1"/>
  <c r="C345" i="1"/>
  <c r="D408" i="4"/>
  <c r="F350" i="4"/>
  <c r="G3" i="1"/>
  <c r="H3" i="1"/>
  <c r="G1383" i="1"/>
  <c r="H1383" i="1"/>
  <c r="G1222" i="1"/>
  <c r="H1222" i="1"/>
  <c r="H192" i="1"/>
  <c r="G192" i="1"/>
  <c r="H509" i="1"/>
  <c r="G509" i="1"/>
  <c r="G561" i="1"/>
  <c r="H561" i="1"/>
  <c r="D1435" i="1"/>
  <c r="H9" i="3" s="1"/>
  <c r="I28" i="3"/>
  <c r="G148" i="1"/>
  <c r="H148" i="1"/>
  <c r="G1517" i="1"/>
  <c r="H1517" i="1"/>
  <c r="H1235" i="1"/>
  <c r="G1235" i="1"/>
  <c r="E289" i="4"/>
  <c r="E290" i="4" s="1"/>
  <c r="D286" i="1" s="1"/>
  <c r="D147" i="1"/>
  <c r="I17" i="3"/>
  <c r="D407" i="4"/>
  <c r="F298" i="4"/>
  <c r="C293" i="1"/>
  <c r="N3" i="9"/>
  <c r="G294" i="1"/>
  <c r="H294" i="1"/>
  <c r="H248" i="1"/>
  <c r="G248" i="1"/>
  <c r="H415" i="1"/>
  <c r="G415" i="1"/>
  <c r="H159" i="1"/>
  <c r="G159" i="1"/>
  <c r="F420" i="4"/>
  <c r="D635" i="4"/>
  <c r="C414" i="1"/>
  <c r="F141" i="6"/>
  <c r="H28" i="3"/>
  <c r="C1435" i="1"/>
  <c r="G299" i="9"/>
  <c r="E299" i="9" s="1"/>
  <c r="D412" i="4"/>
  <c r="F6" i="4"/>
  <c r="H16" i="3"/>
  <c r="C2" i="1"/>
  <c r="D636" i="4"/>
  <c r="F528" i="4"/>
  <c r="C522" i="1"/>
  <c r="G1065" i="1"/>
  <c r="H1065" i="1"/>
  <c r="F237" i="5"/>
  <c r="H23" i="3"/>
  <c r="C1214" i="1"/>
  <c r="H259" i="1"/>
  <c r="G259" i="1"/>
  <c r="G523" i="1"/>
  <c r="E293" i="9"/>
  <c r="I11" i="3" s="1"/>
  <c r="B294" i="9"/>
  <c r="F68" i="5"/>
  <c r="H21" i="3"/>
  <c r="C1046" i="1"/>
  <c r="D289" i="4"/>
  <c r="F151" i="4"/>
  <c r="H17" i="3"/>
  <c r="C147" i="1"/>
  <c r="G220" i="1"/>
  <c r="H220" i="1"/>
  <c r="G1167" i="1"/>
  <c r="H1167" i="1"/>
  <c r="E6" i="5"/>
  <c r="D985" i="1"/>
  <c r="I20" i="3"/>
  <c r="H1408" i="1"/>
  <c r="G1408" i="1"/>
  <c r="H102" i="1"/>
  <c r="G102" i="1"/>
  <c r="D1046" i="1"/>
  <c r="I21" i="3"/>
  <c r="G1056" i="1"/>
  <c r="H1056" i="1"/>
  <c r="E407" i="4"/>
  <c r="D402" i="1" s="1"/>
  <c r="D293" i="1"/>
  <c r="H1518" i="1"/>
  <c r="G1518" i="1"/>
  <c r="I16" i="3"/>
  <c r="E412" i="4"/>
  <c r="D2" i="1"/>
  <c r="H574" i="1"/>
  <c r="G574" i="1"/>
  <c r="H1299" i="1"/>
  <c r="G1299" i="1"/>
  <c r="H46" i="1"/>
  <c r="G46" i="1"/>
  <c r="G453" i="1"/>
  <c r="H453" i="1"/>
  <c r="G1215" i="1"/>
  <c r="H1215" i="1"/>
  <c r="E636" i="4"/>
  <c r="D630" i="1" s="1"/>
  <c r="D522" i="1"/>
  <c r="D175" i="5"/>
  <c r="G276" i="9" s="1"/>
  <c r="F176" i="5"/>
  <c r="H22" i="3"/>
  <c r="C1153" i="1"/>
  <c r="H1112" i="1"/>
  <c r="G1112" i="1"/>
  <c r="H619" i="1"/>
  <c r="G619" i="1"/>
  <c r="E20" i="9"/>
  <c r="K3" i="9" l="1"/>
  <c r="D413" i="4"/>
  <c r="D414" i="4" s="1"/>
  <c r="D291" i="4"/>
  <c r="C285" i="1"/>
  <c r="F289" i="4"/>
  <c r="D290" i="4"/>
  <c r="H147" i="1"/>
  <c r="G147" i="1"/>
  <c r="H1046" i="1"/>
  <c r="G1046" i="1"/>
  <c r="H1214" i="1"/>
  <c r="G1214" i="1"/>
  <c r="G2" i="1"/>
  <c r="H2" i="1"/>
  <c r="F407" i="4"/>
  <c r="C402" i="1"/>
  <c r="H522" i="1"/>
  <c r="G522" i="1"/>
  <c r="E298" i="9"/>
  <c r="I9" i="3" s="1"/>
  <c r="B299" i="9"/>
  <c r="H414" i="1"/>
  <c r="G414" i="1"/>
  <c r="F408" i="4"/>
  <c r="C403" i="1"/>
  <c r="E19" i="9"/>
  <c r="B20" i="9"/>
  <c r="H276" i="9"/>
  <c r="E276" i="9" s="1"/>
  <c r="D984" i="1"/>
  <c r="F636" i="4"/>
  <c r="C630" i="1"/>
  <c r="E413" i="4"/>
  <c r="E291" i="4"/>
  <c r="D287" i="1" s="1"/>
  <c r="D285" i="1"/>
  <c r="H1153" i="1"/>
  <c r="G1153" i="1"/>
  <c r="D639" i="4"/>
  <c r="F412" i="4"/>
  <c r="C407" i="1"/>
  <c r="E639" i="4"/>
  <c r="E414" i="4"/>
  <c r="D409" i="1" s="1"/>
  <c r="D407" i="1"/>
  <c r="G1435" i="1"/>
  <c r="H1435" i="1"/>
  <c r="F635" i="4"/>
  <c r="C629" i="1"/>
  <c r="G293" i="1"/>
  <c r="H293" i="1"/>
  <c r="H345" i="1"/>
  <c r="G345" i="1"/>
  <c r="G282" i="9"/>
  <c r="E282" i="9" s="1"/>
  <c r="B282" i="9" s="1"/>
  <c r="F175" i="5"/>
  <c r="C1152" i="1"/>
  <c r="H8" i="3"/>
  <c r="H984" i="1"/>
  <c r="G984" i="1"/>
  <c r="E275" i="9" l="1"/>
  <c r="I8" i="3" s="1"/>
  <c r="B276" i="9"/>
  <c r="G629" i="1"/>
  <c r="H629" i="1"/>
  <c r="H630" i="1"/>
  <c r="G630" i="1"/>
  <c r="F291" i="4"/>
  <c r="C287" i="1"/>
  <c r="H1152" i="1"/>
  <c r="G1152" i="1"/>
  <c r="F639" i="4"/>
  <c r="C633" i="1"/>
  <c r="C286" i="1"/>
  <c r="F290" i="4"/>
  <c r="D640" i="4"/>
  <c r="F413" i="4"/>
  <c r="D415" i="4"/>
  <c r="C408" i="1"/>
  <c r="D633" i="1"/>
  <c r="F414" i="4"/>
  <c r="C409" i="1"/>
  <c r="H403" i="1"/>
  <c r="G403" i="1"/>
  <c r="H402" i="1"/>
  <c r="G402" i="1"/>
  <c r="G407" i="1"/>
  <c r="H407" i="1"/>
  <c r="E640" i="4"/>
  <c r="E641" i="4" s="1"/>
  <c r="D408" i="1"/>
  <c r="E415" i="4"/>
  <c r="D410" i="1" s="1"/>
  <c r="G285" i="1"/>
  <c r="H285" i="1"/>
  <c r="M3" i="9"/>
  <c r="D635" i="1" l="1"/>
  <c r="G633" i="1"/>
  <c r="H633" i="1"/>
  <c r="D642" i="4"/>
  <c r="F640" i="4"/>
  <c r="C634" i="1"/>
  <c r="G287" i="1"/>
  <c r="H287" i="1"/>
  <c r="E642" i="4"/>
  <c r="D634" i="1"/>
  <c r="G409" i="1"/>
  <c r="H409" i="1"/>
  <c r="H408" i="1"/>
  <c r="G408" i="1"/>
  <c r="D641" i="4"/>
  <c r="F415" i="4"/>
  <c r="C410" i="1"/>
  <c r="H286" i="1"/>
  <c r="G286" i="1"/>
  <c r="H410" i="1" l="1"/>
  <c r="G410" i="1"/>
  <c r="E646" i="4"/>
  <c r="D636" i="1"/>
  <c r="E645" i="4"/>
  <c r="D645" i="4"/>
  <c r="C635" i="1"/>
  <c r="F641" i="4"/>
  <c r="D646" i="4"/>
  <c r="F642" i="4"/>
  <c r="C636" i="1"/>
  <c r="H634" i="1"/>
  <c r="G634" i="1"/>
  <c r="F645" i="4" l="1"/>
  <c r="H18" i="3"/>
  <c r="C639" i="1"/>
  <c r="H19" i="3"/>
  <c r="C640" i="1"/>
  <c r="F646" i="4"/>
  <c r="D639" i="1"/>
  <c r="I18" i="3"/>
  <c r="H636" i="1"/>
  <c r="G636" i="1"/>
  <c r="G635" i="1"/>
  <c r="H635" i="1"/>
  <c r="D640" i="1"/>
  <c r="I19" i="3"/>
  <c r="H7" i="3" l="1"/>
  <c r="J3" i="9" s="1"/>
  <c r="G639" i="1"/>
  <c r="H639" i="1"/>
  <c r="H640" i="1"/>
  <c r="G640" i="1"/>
  <c r="I7" i="3" l="1"/>
  <c r="M272" i="9"/>
  <c r="L272" i="9"/>
  <c r="H18" i="9"/>
  <c r="G18" i="9"/>
  <c r="J7" i="9"/>
  <c r="J12" i="9"/>
  <c r="K6" i="9"/>
  <c r="L15" i="9"/>
  <c r="I5" i="9"/>
  <c r="G15" i="9"/>
  <c r="K8" i="9"/>
  <c r="J13" i="9"/>
  <c r="J6" i="9"/>
  <c r="I11" i="9"/>
  <c r="I17" i="9"/>
  <c r="K10" i="9"/>
  <c r="I8" i="9"/>
  <c r="G17" i="9"/>
  <c r="J8" i="9"/>
  <c r="H16" i="9"/>
  <c r="J9" i="9"/>
  <c r="I7" i="9"/>
  <c r="K13" i="9"/>
  <c r="I12" i="9"/>
  <c r="K7" i="9"/>
  <c r="J11" i="9"/>
  <c r="H17" i="9"/>
  <c r="L16" i="9"/>
  <c r="K11" i="9"/>
  <c r="J17" i="9"/>
  <c r="J5" i="9"/>
  <c r="K9" i="9"/>
  <c r="M15" i="9"/>
  <c r="I9" i="9"/>
  <c r="G16" i="9"/>
  <c r="M16" i="9"/>
  <c r="H15" i="9"/>
  <c r="I13" i="9"/>
  <c r="I6" i="9"/>
  <c r="K12" i="9"/>
  <c r="K5" i="9"/>
  <c r="J10" i="9"/>
  <c r="E10" i="9" l="1"/>
  <c r="B10" i="9" s="1"/>
  <c r="E13" i="9"/>
  <c r="B13" i="9" s="1"/>
  <c r="E8" i="9"/>
  <c r="B8" i="9" s="1"/>
  <c r="E9" i="9"/>
  <c r="B9" i="9" s="1"/>
  <c r="E16" i="9"/>
  <c r="E7" i="9"/>
  <c r="B7" i="9" s="1"/>
  <c r="E5" i="9"/>
  <c r="F16" i="9"/>
  <c r="E12" i="9"/>
  <c r="B12" i="9" s="1"/>
  <c r="F15" i="9"/>
  <c r="E18" i="9"/>
  <c r="B18" i="9" s="1"/>
  <c r="E6" i="9"/>
  <c r="B6" i="9" s="1"/>
  <c r="E17" i="9"/>
  <c r="B17" i="9" s="1"/>
  <c r="E11" i="9"/>
  <c r="B11" i="9" s="1"/>
  <c r="E15" i="9"/>
  <c r="F272" i="9"/>
  <c r="B16" i="9" l="1"/>
  <c r="F14" i="9"/>
  <c r="B272" i="9"/>
  <c r="F19" i="9"/>
  <c r="B15" i="9"/>
  <c r="E14" i="9"/>
  <c r="B5" i="9"/>
  <c r="E4" i="9"/>
  <c r="E3" i="9" l="1"/>
  <c r="F3" i="9"/>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<sst xmlns="http://schemas.openxmlformats.org/spreadsheetml/2006/main" count="4340" uniqueCount="3415">
  <si>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</si>
  <si>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</si>
  <si>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</si>
  <si>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</si>
  <si>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</si>
  <si>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</si>
  <si>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</si>
  <si>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</si>
  <si>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</si>
  <si>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</si>
  <si>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</si>
  <si>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</si>
  <si>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</si>
  <si>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</si>
  <si>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</si>
  <si>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</si>
  <si>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</si>
  <si>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</si>
  <si>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</si>
  <si>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</si>
  <si>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</si>
  <si>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</si>
  <si>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</si>
  <si>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</si>
  <si>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</si>
  <si>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</si>
  <si>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</si>
  <si>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</si>
  <si>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</si>
  <si>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</si>
  <si>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</si>
  <si>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</si>
  <si>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</si>
  <si>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</si>
  <si>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</si>
  <si>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</si>
  <si>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</si>
  <si>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</si>
  <si>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</si>
  <si>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DJEČJI VRTIĆ IVANČICA</t>
  </si>
  <si>
    <t>BILANCA</t>
  </si>
  <si>
    <t>RAS funkcijski</t>
  </si>
  <si>
    <t>Razina:</t>
  </si>
  <si>
    <t>21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</si>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</sst>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174256</v>
      </c>
      <c r="D2" s="6">
        <f>'PR-RAS'!E6</f>
        <v>131605.31</v>
      </c>
      <c r="E2" s="6">
        <v>0</v>
      </c>
      <c r="F2" s="6">
        <v>0</v>
      </c>
      <c r="G2" s="7">
        <f t="shared" ref="G2:G983" si="0">(B2/1000)*(C2*1+D2*2)</f>
        <v>437.46661999999998</v>
      </c>
      <c r="H2" s="7">
        <f t="shared" ref="H2:H1479" si="1">ABS(C2-ROUND(C2,0))+ABS(D2-ROUND(D2,0))</f>
        <v>0.30999999999767169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53664</v>
      </c>
      <c r="D46" s="1">
        <f>'PR-RAS'!E50</f>
        <v>20051.400000000001</v>
      </c>
      <c r="E46" s="1">
        <v>0</v>
      </c>
      <c r="F46" s="1">
        <v>0</v>
      </c>
      <c r="G46" s="2">
        <f t="shared" si="0"/>
        <v>4219.5060000000003</v>
      </c>
      <c r="H46" s="2">
        <f t="shared" si="1"/>
        <v>0.40000000000145519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53664</v>
      </c>
      <c r="D64" s="1">
        <f>'PR-RAS'!E68</f>
        <v>20051.400000000001</v>
      </c>
      <c r="E64" s="1">
        <v>0</v>
      </c>
      <c r="F64" s="1">
        <v>0</v>
      </c>
      <c r="G64" s="2">
        <f t="shared" si="0"/>
        <v>5907.3083999999999</v>
      </c>
      <c r="H64" s="2">
        <f t="shared" si="1"/>
        <v>0.40000000000145519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53664</v>
      </c>
      <c r="D65" s="1">
        <f>'PR-RAS'!E69</f>
        <v>20051.400000000001</v>
      </c>
      <c r="E65" s="1">
        <v>0</v>
      </c>
      <c r="F65" s="1">
        <v>0</v>
      </c>
      <c r="G65" s="2">
        <f t="shared" si="0"/>
        <v>6001.0752000000002</v>
      </c>
      <c r="H65" s="2">
        <f t="shared" si="1"/>
        <v>0.40000000000145519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0.02</v>
      </c>
      <c r="E78" s="1">
        <v>0</v>
      </c>
      <c r="F78" s="1">
        <v>0</v>
      </c>
      <c r="G78" s="2">
        <f t="shared" si="0"/>
        <v>3.0799999999999998E-3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0.02</v>
      </c>
      <c r="E79" s="1">
        <v>0</v>
      </c>
      <c r="F79" s="1">
        <v>0</v>
      </c>
      <c r="G79" s="2">
        <f t="shared" si="0"/>
        <v>3.1199999999999999E-3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0.02</v>
      </c>
      <c r="E82" s="1">
        <v>0</v>
      </c>
      <c r="F82" s="1">
        <v>0</v>
      </c>
      <c r="G82" s="2">
        <f t="shared" si="0"/>
        <v>3.2400000000000003E-3</v>
      </c>
      <c r="H82" s="2">
        <f t="shared" si="1"/>
        <v>0.02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66510</v>
      </c>
      <c r="D102" s="1">
        <f>'PR-RAS'!E106</f>
        <v>52196.5</v>
      </c>
      <c r="E102" s="1">
        <v>0</v>
      </c>
      <c r="F102" s="1">
        <v>0</v>
      </c>
      <c r="G102" s="2">
        <f t="shared" si="0"/>
        <v>17261.203000000001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66510</v>
      </c>
      <c r="D108" s="1">
        <f>'PR-RAS'!E112</f>
        <v>52196.5</v>
      </c>
      <c r="E108" s="1">
        <v>0</v>
      </c>
      <c r="F108" s="1">
        <v>0</v>
      </c>
      <c r="G108" s="2">
        <f t="shared" si="0"/>
        <v>18286.620999999999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66510</v>
      </c>
      <c r="D113" s="1">
        <f>'PR-RAS'!E117</f>
        <v>52196.5</v>
      </c>
      <c r="E113" s="1">
        <v>0</v>
      </c>
      <c r="F113" s="1">
        <v>0</v>
      </c>
      <c r="G113" s="2">
        <f t="shared" si="0"/>
        <v>19141.135999999999</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51705</v>
      </c>
      <c r="D129" s="1">
        <f>'PR-RAS'!E133</f>
        <v>59357.39</v>
      </c>
      <c r="E129" s="1">
        <v>0</v>
      </c>
      <c r="F129" s="1">
        <v>0</v>
      </c>
      <c r="G129" s="2">
        <f t="shared" si="0"/>
        <v>21813.73184</v>
      </c>
      <c r="H129" s="2">
        <f t="shared" si="1"/>
        <v>0.38999999999941792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51705</v>
      </c>
      <c r="D130" s="1">
        <f>'PR-RAS'!E134</f>
        <v>59357.39</v>
      </c>
      <c r="E130" s="1">
        <v>0</v>
      </c>
      <c r="F130" s="1">
        <v>0</v>
      </c>
      <c r="G130" s="2">
        <f t="shared" si="0"/>
        <v>21984.151620000001</v>
      </c>
      <c r="H130" s="2">
        <f t="shared" si="1"/>
        <v>0.38999999999941792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51705</v>
      </c>
      <c r="D131" s="1">
        <f>'PR-RAS'!E135</f>
        <v>59357.39</v>
      </c>
      <c r="E131" s="1">
        <v>0</v>
      </c>
      <c r="F131" s="1">
        <v>0</v>
      </c>
      <c r="G131" s="2">
        <f t="shared" si="0"/>
        <v>22154.571400000001</v>
      </c>
      <c r="H131" s="2">
        <f t="shared" si="1"/>
        <v>0.38999999999941792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2377</v>
      </c>
      <c r="D135" s="1">
        <f>'PR-RAS'!E139</f>
        <v>0</v>
      </c>
      <c r="E135" s="1">
        <v>0</v>
      </c>
      <c r="F135" s="1">
        <v>0</v>
      </c>
      <c r="G135" s="2">
        <f t="shared" si="0"/>
        <v>318.51800000000003</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2377</v>
      </c>
      <c r="D146" s="1">
        <f>'PR-RAS'!E150</f>
        <v>0</v>
      </c>
      <c r="E146" s="1">
        <v>0</v>
      </c>
      <c r="F146" s="1">
        <v>0</v>
      </c>
      <c r="G146" s="2">
        <f t="shared" si="0"/>
        <v>344.66499999999996</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172943</v>
      </c>
      <c r="D147" s="1">
        <f>'PR-RAS'!E151</f>
        <v>287205.56</v>
      </c>
      <c r="E147" s="1">
        <v>0</v>
      </c>
      <c r="F147" s="1">
        <v>0</v>
      </c>
      <c r="G147" s="2">
        <f t="shared" si="0"/>
        <v>109113.70151999999</v>
      </c>
      <c r="H147" s="2">
        <f t="shared" si="1"/>
        <v>0.44000000000232831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104175</v>
      </c>
      <c r="D148" s="1">
        <f>'PR-RAS'!E152</f>
        <v>197302.23</v>
      </c>
      <c r="E148" s="1">
        <v>0</v>
      </c>
      <c r="F148" s="1">
        <v>0</v>
      </c>
      <c r="G148" s="2">
        <f t="shared" si="0"/>
        <v>73320.580619999993</v>
      </c>
      <c r="H148" s="2">
        <f t="shared" si="1"/>
        <v>0.23000000001047738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90762</v>
      </c>
      <c r="D149" s="1">
        <f>'PR-RAS'!E153</f>
        <v>165923.73000000001</v>
      </c>
      <c r="E149" s="1">
        <v>0</v>
      </c>
      <c r="F149" s="1">
        <v>0</v>
      </c>
      <c r="G149" s="2">
        <f t="shared" si="0"/>
        <v>62546.200080000002</v>
      </c>
      <c r="H149" s="2">
        <f t="shared" si="1"/>
        <v>0.26999999998952262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90762</v>
      </c>
      <c r="D150" s="1">
        <f>'PR-RAS'!E154</f>
        <v>165923.73000000001</v>
      </c>
      <c r="E150" s="1">
        <v>0</v>
      </c>
      <c r="F150" s="1">
        <v>0</v>
      </c>
      <c r="G150" s="2">
        <f t="shared" si="0"/>
        <v>62968.809540000002</v>
      </c>
      <c r="H150" s="2">
        <f t="shared" si="1"/>
        <v>0.26999999998952262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4000</v>
      </c>
      <c r="E154" s="1">
        <v>0</v>
      </c>
      <c r="F154" s="1">
        <v>0</v>
      </c>
      <c r="G154" s="2">
        <f t="shared" si="0"/>
        <v>1224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13413</v>
      </c>
      <c r="D155" s="1">
        <f>'PR-RAS'!E159</f>
        <v>27378.5</v>
      </c>
      <c r="E155" s="1">
        <v>0</v>
      </c>
      <c r="F155" s="1">
        <v>0</v>
      </c>
      <c r="G155" s="2">
        <f t="shared" si="0"/>
        <v>10498.18</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13413</v>
      </c>
      <c r="D157" s="1">
        <f>'PR-RAS'!E161</f>
        <v>27378.5</v>
      </c>
      <c r="E157" s="1">
        <v>0</v>
      </c>
      <c r="F157" s="1">
        <v>0</v>
      </c>
      <c r="G157" s="2">
        <f t="shared" si="0"/>
        <v>10634.52</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67634</v>
      </c>
      <c r="D159" s="1">
        <f>'PR-RAS'!E163</f>
        <v>88434.28</v>
      </c>
      <c r="E159" s="1">
        <v>0</v>
      </c>
      <c r="F159" s="1">
        <v>0</v>
      </c>
      <c r="G159" s="2">
        <f t="shared" si="0"/>
        <v>38631.404479999997</v>
      </c>
      <c r="H159" s="2">
        <f t="shared" si="1"/>
        <v>0.27999999999883585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5879</v>
      </c>
      <c r="D160" s="1">
        <f>'PR-RAS'!E164</f>
        <v>8577.44</v>
      </c>
      <c r="E160" s="1">
        <v>0</v>
      </c>
      <c r="F160" s="1">
        <v>0</v>
      </c>
      <c r="G160" s="2">
        <f t="shared" si="0"/>
        <v>3662.3869200000004</v>
      </c>
      <c r="H160" s="2">
        <f t="shared" si="1"/>
        <v>0.44000000000050932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890.4</v>
      </c>
      <c r="E161" s="1">
        <v>0</v>
      </c>
      <c r="F161" s="1">
        <v>0</v>
      </c>
      <c r="G161" s="2">
        <f t="shared" si="0"/>
        <v>284.928</v>
      </c>
      <c r="H161" s="2">
        <f t="shared" si="1"/>
        <v>0.39999999999997726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5879</v>
      </c>
      <c r="D162" s="1">
        <f>'PR-RAS'!E166</f>
        <v>7467.04</v>
      </c>
      <c r="E162" s="1">
        <v>0</v>
      </c>
      <c r="F162" s="1">
        <v>0</v>
      </c>
      <c r="G162" s="2">
        <f t="shared" si="0"/>
        <v>3350.9058800000003</v>
      </c>
      <c r="H162" s="2">
        <f t="shared" si="1"/>
        <v>3.999999999996362E-2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220</v>
      </c>
      <c r="E164" s="1">
        <v>0</v>
      </c>
      <c r="F164" s="1">
        <v>0</v>
      </c>
      <c r="G164" s="2">
        <f t="shared" si="0"/>
        <v>71.72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35252</v>
      </c>
      <c r="D165" s="1">
        <f>'PR-RAS'!E169</f>
        <v>49358.659999999996</v>
      </c>
      <c r="E165" s="1">
        <v>0</v>
      </c>
      <c r="F165" s="1">
        <v>0</v>
      </c>
      <c r="G165" s="2">
        <f t="shared" si="0"/>
        <v>21970.968480000003</v>
      </c>
      <c r="H165" s="2">
        <f t="shared" si="1"/>
        <v>0.3400000000037835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13356</v>
      </c>
      <c r="D166" s="1">
        <f>'PR-RAS'!E170</f>
        <v>9778.64</v>
      </c>
      <c r="E166" s="1">
        <v>0</v>
      </c>
      <c r="F166" s="1">
        <v>0</v>
      </c>
      <c r="G166" s="2">
        <f t="shared" si="0"/>
        <v>5430.6912000000002</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14534</v>
      </c>
      <c r="D167" s="1">
        <f>'PR-RAS'!E171</f>
        <v>22961.67</v>
      </c>
      <c r="E167" s="1">
        <v>0</v>
      </c>
      <c r="F167" s="1">
        <v>0</v>
      </c>
      <c r="G167" s="2">
        <f t="shared" si="0"/>
        <v>10035.918439999999</v>
      </c>
      <c r="H167" s="2">
        <f t="shared" si="1"/>
        <v>0.33000000000174623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3249</v>
      </c>
      <c r="D168" s="1">
        <f>'PR-RAS'!E172</f>
        <v>16288.35</v>
      </c>
      <c r="E168" s="1">
        <v>0</v>
      </c>
      <c r="F168" s="1">
        <v>0</v>
      </c>
      <c r="G168" s="2">
        <f t="shared" si="0"/>
        <v>5982.8918999999996</v>
      </c>
      <c r="H168" s="2">
        <f t="shared" si="1"/>
        <v>0.3500000000003638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4113</v>
      </c>
      <c r="D172" s="1">
        <f>'PR-RAS'!E176</f>
        <v>330</v>
      </c>
      <c r="E172" s="1">
        <v>0</v>
      </c>
      <c r="F172" s="1">
        <v>0</v>
      </c>
      <c r="G172" s="2">
        <f t="shared" si="0"/>
        <v>816.18300000000011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22100</v>
      </c>
      <c r="D173" s="1">
        <f>'PR-RAS'!E177</f>
        <v>17327.52</v>
      </c>
      <c r="E173" s="1">
        <v>0</v>
      </c>
      <c r="F173" s="1">
        <v>0</v>
      </c>
      <c r="G173" s="2">
        <f t="shared" si="0"/>
        <v>9761.8668799999996</v>
      </c>
      <c r="H173" s="2">
        <f t="shared" si="1"/>
        <v>0.47999999999956344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974</v>
      </c>
      <c r="D174" s="1">
        <f>'PR-RAS'!E178</f>
        <v>1143.25</v>
      </c>
      <c r="E174" s="1">
        <v>0</v>
      </c>
      <c r="F174" s="1">
        <v>0</v>
      </c>
      <c r="G174" s="2">
        <f t="shared" si="0"/>
        <v>564.06649999999991</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538.65</v>
      </c>
      <c r="E175" s="1">
        <v>0</v>
      </c>
      <c r="F175" s="1">
        <v>0</v>
      </c>
      <c r="G175" s="2">
        <f t="shared" si="0"/>
        <v>187.45019999999997</v>
      </c>
      <c r="H175" s="2">
        <f t="shared" si="1"/>
        <v>0.35000000000002274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3949</v>
      </c>
      <c r="D177" s="1">
        <f>'PR-RAS'!E181</f>
        <v>1857.4</v>
      </c>
      <c r="E177" s="1">
        <v>0</v>
      </c>
      <c r="F177" s="1">
        <v>0</v>
      </c>
      <c r="G177" s="2">
        <f t="shared" si="0"/>
        <v>1348.8288</v>
      </c>
      <c r="H177" s="2">
        <f t="shared" si="1"/>
        <v>0.40000000000009095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2772</v>
      </c>
      <c r="D179" s="1">
        <f>'PR-RAS'!E183</f>
        <v>5787.93</v>
      </c>
      <c r="E179" s="1">
        <v>0</v>
      </c>
      <c r="F179" s="1">
        <v>0</v>
      </c>
      <c r="G179" s="2">
        <f t="shared" si="0"/>
        <v>2553.9190800000001</v>
      </c>
      <c r="H179" s="2">
        <f t="shared" si="1"/>
        <v>6.9999999999708962E-2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9433</v>
      </c>
      <c r="D180" s="1">
        <f>'PR-RAS'!E184</f>
        <v>6656.09</v>
      </c>
      <c r="E180" s="1">
        <v>0</v>
      </c>
      <c r="F180" s="1">
        <v>0</v>
      </c>
      <c r="G180" s="2">
        <f t="shared" si="0"/>
        <v>4071.3872200000001</v>
      </c>
      <c r="H180" s="2">
        <f t="shared" si="1"/>
        <v>9.0000000000145519E-2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542</v>
      </c>
      <c r="D181" s="1">
        <f>'PR-RAS'!E185</f>
        <v>1344.2</v>
      </c>
      <c r="E181" s="1">
        <v>0</v>
      </c>
      <c r="F181" s="1">
        <v>0</v>
      </c>
      <c r="G181" s="2">
        <f t="shared" si="0"/>
        <v>581.47199999999998</v>
      </c>
      <c r="H181" s="2">
        <f t="shared" si="1"/>
        <v>0.20000000000004547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4430</v>
      </c>
      <c r="D182" s="1">
        <f>'PR-RAS'!E186</f>
        <v>0</v>
      </c>
      <c r="E182" s="1">
        <v>0</v>
      </c>
      <c r="F182" s="1">
        <v>0</v>
      </c>
      <c r="G182" s="2">
        <f t="shared" si="0"/>
        <v>801.82999999999993</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4403</v>
      </c>
      <c r="D184" s="1">
        <f>'PR-RAS'!E188</f>
        <v>13170.66</v>
      </c>
      <c r="E184" s="1">
        <v>0</v>
      </c>
      <c r="F184" s="1">
        <v>0</v>
      </c>
      <c r="G184" s="2">
        <f t="shared" si="0"/>
        <v>5626.2105599999995</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13170.66</v>
      </c>
      <c r="E185" s="1">
        <v>0</v>
      </c>
      <c r="F185" s="1">
        <v>0</v>
      </c>
      <c r="G185" s="2">
        <f t="shared" si="0"/>
        <v>4846.8028800000002</v>
      </c>
      <c r="H185" s="2">
        <f t="shared" si="1"/>
        <v>0.34000000000014552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4403</v>
      </c>
      <c r="D186" s="1">
        <f>'PR-RAS'!E190</f>
        <v>0</v>
      </c>
      <c r="E186" s="1">
        <v>0</v>
      </c>
      <c r="F186" s="1">
        <v>0</v>
      </c>
      <c r="G186" s="2">
        <f t="shared" si="0"/>
        <v>814.55499999999995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1134</v>
      </c>
      <c r="D192" s="1">
        <f>'PR-RAS'!E196</f>
        <v>1469.05</v>
      </c>
      <c r="E192" s="1">
        <v>0</v>
      </c>
      <c r="F192" s="1">
        <v>0</v>
      </c>
      <c r="G192" s="2">
        <f t="shared" si="0"/>
        <v>777.77110000000005</v>
      </c>
      <c r="H192" s="2">
        <f t="shared" si="1"/>
        <v>4.9999999999954525E-2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1134</v>
      </c>
      <c r="D206" s="1">
        <f>'PR-RAS'!E210</f>
        <v>1469.05</v>
      </c>
      <c r="E206" s="1">
        <v>0</v>
      </c>
      <c r="F206" s="1">
        <v>0</v>
      </c>
      <c r="G206" s="2">
        <f t="shared" si="0"/>
        <v>834.78049999999996</v>
      </c>
      <c r="H206" s="2">
        <f t="shared" si="1"/>
        <v>4.9999999999954525E-2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1134</v>
      </c>
      <c r="D207" s="1">
        <f>'PR-RAS'!E211</f>
        <v>1469.05</v>
      </c>
      <c r="E207" s="1">
        <v>0</v>
      </c>
      <c r="F207" s="1">
        <v>0</v>
      </c>
      <c r="G207" s="2">
        <f t="shared" si="0"/>
        <v>838.85259999999994</v>
      </c>
      <c r="H207" s="2">
        <f t="shared" si="1"/>
        <v>4.9999999999954525E-2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172943</v>
      </c>
      <c r="D285" s="1">
        <f>'PR-RAS'!E289</f>
        <v>287205.56</v>
      </c>
      <c r="E285" s="1">
        <v>0</v>
      </c>
      <c r="F285" s="1">
        <v>0</v>
      </c>
      <c r="G285" s="2">
        <f t="shared" si="0"/>
        <v>212248.57007999998</v>
      </c>
      <c r="H285" s="2">
        <f t="shared" si="1"/>
        <v>0.44000000000232831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1313</v>
      </c>
      <c r="D286" s="1">
        <f>'PR-RAS'!E290</f>
        <v>0</v>
      </c>
      <c r="E286" s="1">
        <v>0</v>
      </c>
      <c r="F286" s="1">
        <v>0</v>
      </c>
      <c r="G286" s="2">
        <f t="shared" si="0"/>
        <v>374.20499999999998</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155600.25</v>
      </c>
      <c r="E287" s="1">
        <v>0</v>
      </c>
      <c r="F287" s="1">
        <v>0</v>
      </c>
      <c r="G287" s="2">
        <f t="shared" si="0"/>
        <v>89003.342999999993</v>
      </c>
      <c r="H287" s="2">
        <f t="shared" si="1"/>
        <v>0.25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46125</v>
      </c>
      <c r="D288" s="1">
        <f>'PR-RAS'!E292</f>
        <v>134272.15</v>
      </c>
      <c r="E288" s="1">
        <v>0</v>
      </c>
      <c r="F288" s="1">
        <v>0</v>
      </c>
      <c r="G288" s="2">
        <f t="shared" si="0"/>
        <v>90310.089099999983</v>
      </c>
      <c r="H288" s="2">
        <f t="shared" si="1"/>
        <v>0.14999999999417923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25959</v>
      </c>
      <c r="D290" s="1">
        <f>'PR-RAS'!E294</f>
        <v>1663642.62</v>
      </c>
      <c r="E290" s="1">
        <v>0</v>
      </c>
      <c r="F290" s="1">
        <v>0</v>
      </c>
      <c r="G290" s="2">
        <f t="shared" si="0"/>
        <v>969087.58536000003</v>
      </c>
      <c r="H290" s="2">
        <f t="shared" si="1"/>
        <v>0.37999999988824129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1875</v>
      </c>
      <c r="E345" s="1">
        <v>0</v>
      </c>
      <c r="F345" s="1">
        <v>0</v>
      </c>
      <c r="G345" s="2">
        <f t="shared" si="0"/>
        <v>1290</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1875</v>
      </c>
      <c r="E358" s="1">
        <v>0</v>
      </c>
      <c r="F358" s="1">
        <v>0</v>
      </c>
      <c r="G358" s="2">
        <f t="shared" si="0"/>
        <v>1338.75</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1875</v>
      </c>
      <c r="E364" s="1">
        <v>0</v>
      </c>
      <c r="F364" s="1">
        <v>0</v>
      </c>
      <c r="G364" s="2">
        <f t="shared" si="0"/>
        <v>1361.25</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1875</v>
      </c>
      <c r="E367" s="1">
        <v>0</v>
      </c>
      <c r="F367" s="1">
        <v>0</v>
      </c>
      <c r="G367" s="2">
        <f t="shared" si="0"/>
        <v>1372.5</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1875</v>
      </c>
      <c r="E403" s="1">
        <v>0</v>
      </c>
      <c r="F403" s="1">
        <v>0</v>
      </c>
      <c r="G403" s="2">
        <f t="shared" si="0"/>
        <v>1507.5</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66548.77</v>
      </c>
      <c r="E405" s="1">
        <v>0</v>
      </c>
      <c r="F405" s="1">
        <v>0</v>
      </c>
      <c r="G405" s="2">
        <f t="shared" si="0"/>
        <v>53771.406160000006</v>
      </c>
      <c r="H405" s="2">
        <f t="shared" si="1"/>
        <v>0.22999999999592546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174256</v>
      </c>
      <c r="D407" s="1">
        <f>'PR-RAS'!E412</f>
        <v>131605.31</v>
      </c>
      <c r="E407" s="1">
        <v>0</v>
      </c>
      <c r="F407" s="1">
        <v>0</v>
      </c>
      <c r="G407" s="2">
        <f t="shared" si="0"/>
        <v>177611.44772</v>
      </c>
      <c r="H407" s="2">
        <f t="shared" si="1"/>
        <v>0.30999999999767169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172943</v>
      </c>
      <c r="D408" s="1">
        <f>'PR-RAS'!E413</f>
        <v>289080.56</v>
      </c>
      <c r="E408" s="1">
        <v>0</v>
      </c>
      <c r="F408" s="1">
        <v>0</v>
      </c>
      <c r="G408" s="2">
        <f t="shared" si="0"/>
        <v>305699.37683999998</v>
      </c>
      <c r="H408" s="2">
        <f t="shared" si="1"/>
        <v>0.44000000000232831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1313</v>
      </c>
      <c r="D409" s="1">
        <f>'PR-RAS'!E414</f>
        <v>0</v>
      </c>
      <c r="E409" s="1">
        <v>0</v>
      </c>
      <c r="F409" s="1">
        <v>0</v>
      </c>
      <c r="G409" s="2">
        <f t="shared" si="0"/>
        <v>535.70399999999995</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157475.25</v>
      </c>
      <c r="E410" s="1">
        <v>0</v>
      </c>
      <c r="F410" s="1">
        <v>0</v>
      </c>
      <c r="G410" s="2">
        <f t="shared" si="0"/>
        <v>128814.7545</v>
      </c>
      <c r="H410" s="2">
        <f t="shared" si="1"/>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46125</v>
      </c>
      <c r="D411" s="1">
        <f>'PR-RAS'!E416</f>
        <v>67723.37999999999</v>
      </c>
      <c r="E411" s="1">
        <v>0</v>
      </c>
      <c r="F411" s="1">
        <v>0</v>
      </c>
      <c r="G411" s="2">
        <f t="shared" si="0"/>
        <v>74444.421599999987</v>
      </c>
      <c r="H411" s="2">
        <f t="shared" si="1"/>
        <v>0.3799999999901047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25959</v>
      </c>
      <c r="D413" s="1">
        <f>'PR-RAS'!E418</f>
        <v>1663642.62</v>
      </c>
      <c r="E413" s="1">
        <v>0</v>
      </c>
      <c r="F413" s="1">
        <v>0</v>
      </c>
      <c r="G413" s="2">
        <f t="shared" si="0"/>
        <v>1381536.6268800001</v>
      </c>
      <c r="H413" s="2">
        <f t="shared" si="1"/>
        <v>0.37999999988824129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174256</v>
      </c>
      <c r="D633" s="1">
        <f>'PR-RAS'!E639</f>
        <v>131605.31</v>
      </c>
      <c r="E633" s="1">
        <v>0</v>
      </c>
      <c r="F633" s="1">
        <v>0</v>
      </c>
      <c r="G633" s="2">
        <f t="shared" si="0"/>
        <v>276478.90383999998</v>
      </c>
      <c r="H633" s="2">
        <f t="shared" si="1"/>
        <v>0.30999999999767169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172943</v>
      </c>
      <c r="D634" s="1">
        <f>'PR-RAS'!E640</f>
        <v>289080.56</v>
      </c>
      <c r="E634" s="1">
        <v>0</v>
      </c>
      <c r="F634" s="1">
        <v>0</v>
      </c>
      <c r="G634" s="2">
        <f t="shared" si="0"/>
        <v>475448.90795999998</v>
      </c>
      <c r="H634" s="2">
        <f t="shared" si="1"/>
        <v>0.44000000000232831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1313</v>
      </c>
      <c r="D635" s="1">
        <f>'PR-RAS'!E641</f>
        <v>0</v>
      </c>
      <c r="E635" s="1">
        <v>0</v>
      </c>
      <c r="F635" s="1">
        <v>0</v>
      </c>
      <c r="G635" s="2">
        <f t="shared" si="0"/>
        <v>832.44200000000001</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157475.25</v>
      </c>
      <c r="E636" s="1">
        <v>0</v>
      </c>
      <c r="F636" s="1">
        <v>0</v>
      </c>
      <c r="G636" s="2">
        <f t="shared" si="0"/>
        <v>199993.5675</v>
      </c>
      <c r="H636" s="2">
        <f t="shared" si="1"/>
        <v>0.25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46125</v>
      </c>
      <c r="D637" s="1">
        <f>'PR-RAS'!E643</f>
        <v>67723.37999999999</v>
      </c>
      <c r="E637" s="1">
        <v>0</v>
      </c>
      <c r="F637" s="1">
        <v>0</v>
      </c>
      <c r="G637" s="2">
        <f t="shared" si="0"/>
        <v>115479.63935999999</v>
      </c>
      <c r="H637" s="2">
        <f t="shared" si="1"/>
        <v>0.3799999999901047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47438</v>
      </c>
      <c r="D639" s="1">
        <f>'PR-RAS'!E645</f>
        <v>0</v>
      </c>
      <c r="E639" s="1">
        <v>0</v>
      </c>
      <c r="F639" s="1">
        <v>0</v>
      </c>
      <c r="G639" s="2">
        <f t="shared" si="0"/>
        <v>30265.444</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89751.87000000001</v>
      </c>
      <c r="E640" s="1">
        <v>0</v>
      </c>
      <c r="F640" s="1">
        <v>0</v>
      </c>
      <c r="G640" s="2">
        <f t="shared" si="0"/>
        <v>114702.88986000001</v>
      </c>
      <c r="H640" s="2">
        <f t="shared" si="1"/>
        <v>0.1299999999901047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123720</v>
      </c>
      <c r="D642" s="1">
        <f>'PR-RAS'!E649</f>
        <v>189313.58</v>
      </c>
      <c r="E642" s="1">
        <v>0</v>
      </c>
      <c r="F642" s="1">
        <v>0</v>
      </c>
      <c r="G642" s="2">
        <f t="shared" si="0"/>
        <v>322004.52956</v>
      </c>
      <c r="H642" s="2">
        <f t="shared" si="1"/>
        <v>0.42000000001280569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310825</v>
      </c>
      <c r="D643" s="1">
        <f>'PR-RAS'!E650</f>
        <v>131605.31</v>
      </c>
      <c r="E643" s="1">
        <v>0</v>
      </c>
      <c r="F643" s="1">
        <v>0</v>
      </c>
      <c r="G643" s="2">
        <f t="shared" si="0"/>
        <v>368530.86804000003</v>
      </c>
      <c r="H643" s="2">
        <f t="shared" si="1"/>
        <v>0.30999999999767169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367581</v>
      </c>
      <c r="D644" s="1">
        <f>'PR-RAS'!E651</f>
        <v>277052.46000000002</v>
      </c>
      <c r="E644" s="1">
        <v>0</v>
      </c>
      <c r="F644" s="1">
        <v>0</v>
      </c>
      <c r="G644" s="2">
        <f t="shared" si="0"/>
        <v>592644.04656000005</v>
      </c>
      <c r="H644" s="2">
        <f t="shared" si="1"/>
        <v>0.46000000002095476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66964</v>
      </c>
      <c r="D645" s="1">
        <f>'PR-RAS'!E652</f>
        <v>43866.429999999993</v>
      </c>
      <c r="E645" s="1">
        <v>0</v>
      </c>
      <c r="F645" s="1">
        <v>0</v>
      </c>
      <c r="G645" s="2">
        <f t="shared" si="0"/>
        <v>99624.777839999995</v>
      </c>
      <c r="H645" s="2">
        <f t="shared" si="1"/>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8</v>
      </c>
      <c r="E647" s="1">
        <v>0</v>
      </c>
      <c r="F647" s="1">
        <v>0</v>
      </c>
      <c r="G647" s="2">
        <f t="shared" si="0"/>
        <v>14.858000000000001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9</v>
      </c>
      <c r="E649" s="1">
        <v>0</v>
      </c>
      <c r="F649" s="1">
        <v>0</v>
      </c>
      <c r="G649" s="2">
        <f t="shared" si="0"/>
        <v>16.2</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53664</v>
      </c>
      <c r="D669" s="1">
        <f>'PR-RAS'!E676</f>
        <v>20051.400000000001</v>
      </c>
      <c r="E669" s="1">
        <v>0</v>
      </c>
      <c r="F669" s="1">
        <v>0</v>
      </c>
      <c r="G669" s="2">
        <f t="shared" si="0"/>
        <v>62636.222400000006</v>
      </c>
      <c r="H669" s="2">
        <f t="shared" si="1"/>
        <v>0.40000000000145519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66510</v>
      </c>
      <c r="D703" s="1">
        <f>'PR-RAS'!E710</f>
        <v>52196.5</v>
      </c>
      <c r="E703" s="1">
        <v>0</v>
      </c>
      <c r="F703" s="1">
        <v>0</v>
      </c>
      <c r="G703" s="2">
        <f t="shared" si="0"/>
        <v>119973.90599999999</v>
      </c>
      <c r="H703" s="2">
        <f t="shared" si="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7467.04</v>
      </c>
      <c r="E711" s="1">
        <v>0</v>
      </c>
      <c r="F711" s="1">
        <v>0</v>
      </c>
      <c r="G711" s="2">
        <f t="shared" si="0"/>
        <v>10603.1968</v>
      </c>
      <c r="H711" s="2">
        <f t="shared" si="1"/>
        <v>3.999999999996362E-2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2506.09</v>
      </c>
      <c r="E715" s="1">
        <v>0</v>
      </c>
      <c r="F715" s="1">
        <v>0</v>
      </c>
      <c r="G715" s="2">
        <f t="shared" si="0"/>
        <v>3578.69652</v>
      </c>
      <c r="H715" s="2">
        <f t="shared" si="1"/>
        <v>9.0000000000145519E-2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4907</v>
      </c>
      <c r="D716" s="1">
        <f>'PR-RAS'!E723</f>
        <v>0</v>
      </c>
      <c r="E716" s="1">
        <v>0</v>
      </c>
      <c r="F716" s="1">
        <v>0</v>
      </c>
      <c r="G716" s="2">
        <f t="shared" si="0"/>
        <v>3508.5049999999997</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abSelected="1" workbookViewId="0">
      <pane ySplit="1" topLeftCell="A2" activePane="bottomLeft" state="frozen"/>
      <selection pane="bottomLeft"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34928</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174256</v>
      </c>
      <c r="I16" s="214">
        <f>'PR-RAS'!E6</f>
        <v>131605.31</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172943</v>
      </c>
      <c r="I17" s="214">
        <f>'PR-RAS'!E151</f>
        <v>287205.56</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47438</v>
      </c>
      <c r="I18" s="214">
        <f>'PR-RAS'!E645</f>
        <v>0</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0</v>
      </c>
      <c r="I19" s="215">
        <f>'PR-RAS'!E646</f>
        <v>89751.87000000001</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977" activePane="bottomLeft" state="frozen"/>
      <selection pane="bottomLeft" activeCell="E724" sqref="E724"/>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174256</v>
      </c>
      <c r="E6" s="63">
        <f>E7+E44+E50+E82+E106+E124+E133+E139</f>
        <v>131605.31</v>
      </c>
      <c r="F6" s="64">
        <f t="shared" ref="F6:F130" si="0">IF(D6&lt;&gt;0,IF(E6/D6&gt;=100,"&gt;&gt;100",E6/D6*100),"-")</f>
        <v>75.524119685979258</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53664</v>
      </c>
      <c r="E50" s="67">
        <f>E51+E54+E59+E62+E65+E68+E71+E74+E77</f>
        <v>20051.400000000001</v>
      </c>
      <c r="F50" s="64">
        <f t="shared" si="0"/>
        <v>37.364713774597497</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53664</v>
      </c>
      <c r="E68" s="63">
        <f t="shared" si="15"/>
        <v>20051.400000000001</v>
      </c>
      <c r="F68" s="64">
        <f t="shared" si="0"/>
        <v>37.364713774597497</v>
      </c>
    </row>
    <row r="69" spans="1:6" ht="12.75" customHeight="1" x14ac:dyDescent="0.2">
      <c r="A69" s="61" t="s">
        <v>191</v>
      </c>
      <c r="B69" s="95" t="s">
        <v>192</v>
      </c>
      <c r="C69" s="62" t="s">
        <v>191</v>
      </c>
      <c r="D69" s="292">
        <v>53664</v>
      </c>
      <c r="E69" s="292">
        <v>20051.400000000001</v>
      </c>
      <c r="F69" s="64">
        <f t="shared" si="0"/>
        <v>37.364713774597497</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0.02</v>
      </c>
      <c r="F82" s="64" t="str">
        <f t="shared" si="0"/>
        <v>-</v>
      </c>
    </row>
    <row r="83" spans="1:6" ht="12.75" customHeight="1" x14ac:dyDescent="0.2">
      <c r="A83" s="61">
        <v>641</v>
      </c>
      <c r="B83" s="95" t="s">
        <v>219</v>
      </c>
      <c r="C83" s="62" t="s">
        <v>220</v>
      </c>
      <c r="D83" s="63">
        <f t="shared" ref="D83:E83" si="20">SUM(D84:D90)</f>
        <v>0</v>
      </c>
      <c r="E83" s="63">
        <f t="shared" si="20"/>
        <v>0.02</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c r="E86" s="292">
        <v>0.02</v>
      </c>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66510</v>
      </c>
      <c r="E106" s="63">
        <f t="shared" si="23"/>
        <v>52196.5</v>
      </c>
      <c r="F106" s="64">
        <f t="shared" si="0"/>
        <v>78.479176063749804</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66510</v>
      </c>
      <c r="E112" s="63">
        <f t="shared" si="25"/>
        <v>52196.5</v>
      </c>
      <c r="F112" s="64">
        <f t="shared" si="0"/>
        <v>78.479176063749804</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66510</v>
      </c>
      <c r="E117" s="292">
        <v>52196.5</v>
      </c>
      <c r="F117" s="64">
        <f t="shared" si="0"/>
        <v>78.479176063749804</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51705</v>
      </c>
      <c r="E133" s="63">
        <f t="shared" si="30"/>
        <v>59357.39</v>
      </c>
      <c r="F133" s="64">
        <f t="shared" ref="F133:F222" si="31">IF(D133&lt;&gt;0,IF(E133/D133&gt;=100,"&gt;&gt;100",E133/D133*100),"-")</f>
        <v>114.80009670244658</v>
      </c>
    </row>
    <row r="134" spans="1:6" ht="24" x14ac:dyDescent="0.2">
      <c r="A134" s="61">
        <v>671</v>
      </c>
      <c r="B134" s="237" t="s">
        <v>321</v>
      </c>
      <c r="C134" s="62" t="s">
        <v>322</v>
      </c>
      <c r="D134" s="63">
        <f t="shared" ref="D134:E134" si="32">SUM(D135:D137)</f>
        <v>51705</v>
      </c>
      <c r="E134" s="63">
        <f t="shared" si="32"/>
        <v>59357.39</v>
      </c>
      <c r="F134" s="64">
        <f t="shared" si="31"/>
        <v>114.80009670244658</v>
      </c>
    </row>
    <row r="135" spans="1:6" ht="12.75" customHeight="1" x14ac:dyDescent="0.2">
      <c r="A135" s="61">
        <v>6711</v>
      </c>
      <c r="B135" s="95" t="s">
        <v>323</v>
      </c>
      <c r="C135" s="62" t="s">
        <v>324</v>
      </c>
      <c r="D135" s="292">
        <v>51705</v>
      </c>
      <c r="E135" s="292">
        <v>59357.39</v>
      </c>
      <c r="F135" s="64">
        <f t="shared" si="31"/>
        <v>114.80009670244658</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2377</v>
      </c>
      <c r="E139" s="63">
        <f t="shared" si="33"/>
        <v>0</v>
      </c>
      <c r="F139" s="64">
        <f t="shared" si="31"/>
        <v>0</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v>2377</v>
      </c>
      <c r="E150" s="292"/>
      <c r="F150" s="64">
        <f t="shared" si="31"/>
        <v>0</v>
      </c>
    </row>
    <row r="151" spans="1:6" ht="12.75" customHeight="1" x14ac:dyDescent="0.2">
      <c r="A151" s="61">
        <v>3</v>
      </c>
      <c r="B151" s="95" t="s">
        <v>355</v>
      </c>
      <c r="C151" s="62" t="s">
        <v>63</v>
      </c>
      <c r="D151" s="63">
        <f t="shared" ref="D151:E151" si="35">D152+D163+D196+D215+D224+D252+D263</f>
        <v>172943</v>
      </c>
      <c r="E151" s="63">
        <f t="shared" si="35"/>
        <v>287205.56</v>
      </c>
      <c r="F151" s="64">
        <f t="shared" si="31"/>
        <v>166.06949110400538</v>
      </c>
    </row>
    <row r="152" spans="1:6" ht="12.75" customHeight="1" x14ac:dyDescent="0.2">
      <c r="A152" s="61">
        <v>31</v>
      </c>
      <c r="B152" s="95" t="s">
        <v>356</v>
      </c>
      <c r="C152" s="62" t="s">
        <v>357</v>
      </c>
      <c r="D152" s="63">
        <f t="shared" ref="D152:E152" si="36">D153+D158+D159</f>
        <v>104175</v>
      </c>
      <c r="E152" s="63">
        <f t="shared" si="36"/>
        <v>197302.23</v>
      </c>
      <c r="F152" s="64">
        <f t="shared" si="31"/>
        <v>189.39498920086396</v>
      </c>
    </row>
    <row r="153" spans="1:6" ht="12.75" customHeight="1" x14ac:dyDescent="0.2">
      <c r="A153" s="61">
        <v>311</v>
      </c>
      <c r="B153" s="95" t="s">
        <v>358</v>
      </c>
      <c r="C153" s="62" t="s">
        <v>359</v>
      </c>
      <c r="D153" s="63">
        <f t="shared" ref="D153:E153" si="37">SUM(D154:D157)</f>
        <v>90762</v>
      </c>
      <c r="E153" s="63">
        <f t="shared" si="37"/>
        <v>165923.73000000001</v>
      </c>
      <c r="F153" s="64">
        <f t="shared" si="31"/>
        <v>182.81189264229525</v>
      </c>
    </row>
    <row r="154" spans="1:6" ht="12.75" customHeight="1" x14ac:dyDescent="0.2">
      <c r="A154" s="61">
        <v>3111</v>
      </c>
      <c r="B154" s="95" t="s">
        <v>360</v>
      </c>
      <c r="C154" s="62" t="s">
        <v>361</v>
      </c>
      <c r="D154" s="292">
        <v>90762</v>
      </c>
      <c r="E154" s="292">
        <v>165923.73000000001</v>
      </c>
      <c r="F154" s="64">
        <f t="shared" si="31"/>
        <v>182.81189264229525</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c r="E158" s="292">
        <v>4000</v>
      </c>
      <c r="F158" s="64" t="str">
        <f t="shared" si="31"/>
        <v>-</v>
      </c>
    </row>
    <row r="159" spans="1:6" ht="12.75" customHeight="1" x14ac:dyDescent="0.2">
      <c r="A159" s="61">
        <v>313</v>
      </c>
      <c r="B159" s="95" t="s">
        <v>370</v>
      </c>
      <c r="C159" s="62" t="s">
        <v>371</v>
      </c>
      <c r="D159" s="63">
        <f t="shared" ref="D159:E159" si="38">SUM(D160:D162)</f>
        <v>13413</v>
      </c>
      <c r="E159" s="63">
        <f t="shared" si="38"/>
        <v>27378.5</v>
      </c>
      <c r="F159" s="64">
        <f t="shared" si="31"/>
        <v>204.11913814955639</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13413</v>
      </c>
      <c r="E161" s="292">
        <v>27378.5</v>
      </c>
      <c r="F161" s="64">
        <f t="shared" si="31"/>
        <v>204.11913814955639</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67634</v>
      </c>
      <c r="E163" s="63">
        <f t="shared" si="39"/>
        <v>88434.28</v>
      </c>
      <c r="F163" s="64">
        <f t="shared" si="31"/>
        <v>130.75417689327853</v>
      </c>
    </row>
    <row r="164" spans="1:6" ht="12.75" customHeight="1" x14ac:dyDescent="0.2">
      <c r="A164" s="61">
        <v>321</v>
      </c>
      <c r="B164" s="95" t="s">
        <v>379</v>
      </c>
      <c r="C164" s="62" t="s">
        <v>380</v>
      </c>
      <c r="D164" s="63">
        <f t="shared" ref="D164:E164" si="40">SUM(D165:D168)</f>
        <v>5879</v>
      </c>
      <c r="E164" s="63">
        <f t="shared" si="40"/>
        <v>8577.44</v>
      </c>
      <c r="F164" s="64">
        <f t="shared" si="31"/>
        <v>145.89964279639395</v>
      </c>
    </row>
    <row r="165" spans="1:6" ht="12.75" customHeight="1" x14ac:dyDescent="0.2">
      <c r="A165" s="61">
        <v>3211</v>
      </c>
      <c r="B165" s="95" t="s">
        <v>381</v>
      </c>
      <c r="C165" s="62" t="s">
        <v>382</v>
      </c>
      <c r="D165" s="292"/>
      <c r="E165" s="292">
        <v>890.4</v>
      </c>
      <c r="F165" s="64" t="str">
        <f t="shared" si="31"/>
        <v>-</v>
      </c>
    </row>
    <row r="166" spans="1:6" ht="12.75" customHeight="1" x14ac:dyDescent="0.2">
      <c r="A166" s="61">
        <v>3212</v>
      </c>
      <c r="B166" s="95" t="s">
        <v>383</v>
      </c>
      <c r="C166" s="62" t="s">
        <v>384</v>
      </c>
      <c r="D166" s="292">
        <v>5879</v>
      </c>
      <c r="E166" s="292">
        <v>7467.04</v>
      </c>
      <c r="F166" s="64">
        <f t="shared" si="31"/>
        <v>127.0120768838238</v>
      </c>
    </row>
    <row r="167" spans="1:6" ht="12.75" customHeight="1" x14ac:dyDescent="0.2">
      <c r="A167" s="61">
        <v>3213</v>
      </c>
      <c r="B167" s="95" t="s">
        <v>385</v>
      </c>
      <c r="C167" s="62" t="s">
        <v>386</v>
      </c>
      <c r="D167" s="292"/>
      <c r="E167" s="292"/>
      <c r="F167" s="64" t="str">
        <f t="shared" si="31"/>
        <v>-</v>
      </c>
    </row>
    <row r="168" spans="1:6" ht="12.75" customHeight="1" x14ac:dyDescent="0.2">
      <c r="A168" s="61">
        <v>3214</v>
      </c>
      <c r="B168" s="95" t="s">
        <v>387</v>
      </c>
      <c r="C168" s="62" t="s">
        <v>388</v>
      </c>
      <c r="D168" s="292"/>
      <c r="E168" s="292">
        <v>220</v>
      </c>
      <c r="F168" s="64" t="str">
        <f t="shared" si="31"/>
        <v>-</v>
      </c>
    </row>
    <row r="169" spans="1:6" ht="12.75" customHeight="1" x14ac:dyDescent="0.2">
      <c r="A169" s="61">
        <v>322</v>
      </c>
      <c r="B169" s="95" t="s">
        <v>389</v>
      </c>
      <c r="C169" s="62" t="s">
        <v>390</v>
      </c>
      <c r="D169" s="63">
        <f t="shared" ref="D169:E169" si="41">SUM(D170:D176)</f>
        <v>35252</v>
      </c>
      <c r="E169" s="63">
        <f t="shared" si="41"/>
        <v>49358.659999999996</v>
      </c>
      <c r="F169" s="64">
        <f t="shared" si="31"/>
        <v>140.01662317031656</v>
      </c>
    </row>
    <row r="170" spans="1:6" ht="12.75" customHeight="1" x14ac:dyDescent="0.2">
      <c r="A170" s="61">
        <v>3221</v>
      </c>
      <c r="B170" s="95" t="s">
        <v>391</v>
      </c>
      <c r="C170" s="62" t="s">
        <v>392</v>
      </c>
      <c r="D170" s="292">
        <v>13356</v>
      </c>
      <c r="E170" s="292">
        <v>9778.64</v>
      </c>
      <c r="F170" s="64">
        <f t="shared" si="31"/>
        <v>73.215333932315062</v>
      </c>
    </row>
    <row r="171" spans="1:6" ht="12.75" customHeight="1" x14ac:dyDescent="0.2">
      <c r="A171" s="61">
        <v>3222</v>
      </c>
      <c r="B171" s="95" t="s">
        <v>393</v>
      </c>
      <c r="C171" s="62" t="s">
        <v>394</v>
      </c>
      <c r="D171" s="292">
        <v>14534</v>
      </c>
      <c r="E171" s="292">
        <v>22961.67</v>
      </c>
      <c r="F171" s="64">
        <f t="shared" si="31"/>
        <v>157.98589514242465</v>
      </c>
    </row>
    <row r="172" spans="1:6" ht="12.75" customHeight="1" x14ac:dyDescent="0.2">
      <c r="A172" s="61">
        <v>3223</v>
      </c>
      <c r="B172" s="95" t="s">
        <v>395</v>
      </c>
      <c r="C172" s="62" t="s">
        <v>396</v>
      </c>
      <c r="D172" s="292">
        <v>3249</v>
      </c>
      <c r="E172" s="292">
        <v>16288.35</v>
      </c>
      <c r="F172" s="64">
        <f t="shared" si="31"/>
        <v>501.33425669436747</v>
      </c>
    </row>
    <row r="173" spans="1:6" ht="12.75" customHeight="1" x14ac:dyDescent="0.2">
      <c r="A173" s="61">
        <v>3224</v>
      </c>
      <c r="B173" s="95" t="s">
        <v>397</v>
      </c>
      <c r="C173" s="62" t="s">
        <v>398</v>
      </c>
      <c r="D173" s="292"/>
      <c r="E173" s="292"/>
      <c r="F173" s="64" t="str">
        <f t="shared" si="31"/>
        <v>-</v>
      </c>
    </row>
    <row r="174" spans="1:6" ht="12.75" customHeight="1" x14ac:dyDescent="0.2">
      <c r="A174" s="61">
        <v>3225</v>
      </c>
      <c r="B174" s="95" t="s">
        <v>399</v>
      </c>
      <c r="C174" s="62" t="s">
        <v>400</v>
      </c>
      <c r="D174" s="292"/>
      <c r="E174" s="292"/>
      <c r="F174" s="64" t="str">
        <f t="shared" si="31"/>
        <v>-</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v>4113</v>
      </c>
      <c r="E176" s="292">
        <v>330</v>
      </c>
      <c r="F176" s="64">
        <f t="shared" si="31"/>
        <v>8.0233406272793584</v>
      </c>
    </row>
    <row r="177" spans="1:6" ht="12.75" customHeight="1" x14ac:dyDescent="0.2">
      <c r="A177" s="61">
        <v>323</v>
      </c>
      <c r="B177" s="95" t="s">
        <v>405</v>
      </c>
      <c r="C177" s="62" t="s">
        <v>406</v>
      </c>
      <c r="D177" s="63">
        <f t="shared" ref="D177:E177" si="42">SUM(D178:D186)</f>
        <v>22100</v>
      </c>
      <c r="E177" s="63">
        <f t="shared" si="42"/>
        <v>17327.52</v>
      </c>
      <c r="F177" s="64">
        <f t="shared" si="31"/>
        <v>78.405067873303167</v>
      </c>
    </row>
    <row r="178" spans="1:6" ht="12.75" customHeight="1" x14ac:dyDescent="0.2">
      <c r="A178" s="61">
        <v>3231</v>
      </c>
      <c r="B178" s="95" t="s">
        <v>407</v>
      </c>
      <c r="C178" s="62" t="s">
        <v>408</v>
      </c>
      <c r="D178" s="292">
        <v>974</v>
      </c>
      <c r="E178" s="292">
        <v>1143.25</v>
      </c>
      <c r="F178" s="64">
        <f t="shared" si="31"/>
        <v>117.37679671457906</v>
      </c>
    </row>
    <row r="179" spans="1:6" ht="12.75" customHeight="1" x14ac:dyDescent="0.2">
      <c r="A179" s="61">
        <v>3232</v>
      </c>
      <c r="B179" s="95" t="s">
        <v>409</v>
      </c>
      <c r="C179" s="62" t="s">
        <v>410</v>
      </c>
      <c r="D179" s="292"/>
      <c r="E179" s="292">
        <v>538.65</v>
      </c>
      <c r="F179" s="64" t="str">
        <f t="shared" si="31"/>
        <v>-</v>
      </c>
    </row>
    <row r="180" spans="1:6" ht="12.75" customHeight="1" x14ac:dyDescent="0.2">
      <c r="A180" s="61">
        <v>3233</v>
      </c>
      <c r="B180" s="95" t="s">
        <v>411</v>
      </c>
      <c r="C180" s="62" t="s">
        <v>412</v>
      </c>
      <c r="D180" s="292"/>
      <c r="E180" s="292"/>
      <c r="F180" s="64" t="str">
        <f t="shared" si="31"/>
        <v>-</v>
      </c>
    </row>
    <row r="181" spans="1:6" ht="12.75" customHeight="1" x14ac:dyDescent="0.2">
      <c r="A181" s="61">
        <v>3234</v>
      </c>
      <c r="B181" s="95" t="s">
        <v>413</v>
      </c>
      <c r="C181" s="62" t="s">
        <v>414</v>
      </c>
      <c r="D181" s="292">
        <v>3949</v>
      </c>
      <c r="E181" s="292">
        <v>1857.4</v>
      </c>
      <c r="F181" s="64">
        <f t="shared" si="31"/>
        <v>47.034692327171442</v>
      </c>
    </row>
    <row r="182" spans="1:6" ht="12.75" customHeight="1" x14ac:dyDescent="0.2">
      <c r="A182" s="61">
        <v>3235</v>
      </c>
      <c r="B182" s="95" t="s">
        <v>415</v>
      </c>
      <c r="C182" s="62" t="s">
        <v>416</v>
      </c>
      <c r="D182" s="292"/>
      <c r="E182" s="292"/>
      <c r="F182" s="64" t="str">
        <f t="shared" si="31"/>
        <v>-</v>
      </c>
    </row>
    <row r="183" spans="1:6" ht="12.75" customHeight="1" x14ac:dyDescent="0.2">
      <c r="A183" s="61">
        <v>3236</v>
      </c>
      <c r="B183" s="95" t="s">
        <v>417</v>
      </c>
      <c r="C183" s="62" t="s">
        <v>418</v>
      </c>
      <c r="D183" s="292">
        <v>2772</v>
      </c>
      <c r="E183" s="292">
        <v>5787.93</v>
      </c>
      <c r="F183" s="64">
        <f t="shared" si="31"/>
        <v>208.79978354978354</v>
      </c>
    </row>
    <row r="184" spans="1:6" ht="12.75" customHeight="1" x14ac:dyDescent="0.2">
      <c r="A184" s="61">
        <v>3237</v>
      </c>
      <c r="B184" s="95" t="s">
        <v>419</v>
      </c>
      <c r="C184" s="62" t="s">
        <v>420</v>
      </c>
      <c r="D184" s="292">
        <v>9433</v>
      </c>
      <c r="E184" s="292">
        <v>6656.09</v>
      </c>
      <c r="F184" s="64">
        <f t="shared" si="31"/>
        <v>70.561751298632458</v>
      </c>
    </row>
    <row r="185" spans="1:6" ht="12.75" customHeight="1" x14ac:dyDescent="0.2">
      <c r="A185" s="61">
        <v>3238</v>
      </c>
      <c r="B185" s="95" t="s">
        <v>421</v>
      </c>
      <c r="C185" s="62" t="s">
        <v>422</v>
      </c>
      <c r="D185" s="292">
        <v>542</v>
      </c>
      <c r="E185" s="292">
        <v>1344.2</v>
      </c>
      <c r="F185" s="64">
        <f t="shared" si="31"/>
        <v>248.00738007380073</v>
      </c>
    </row>
    <row r="186" spans="1:6" ht="12.75" customHeight="1" x14ac:dyDescent="0.2">
      <c r="A186" s="61">
        <v>3239</v>
      </c>
      <c r="B186" s="95" t="s">
        <v>423</v>
      </c>
      <c r="C186" s="62" t="s">
        <v>424</v>
      </c>
      <c r="D186" s="292">
        <v>4430</v>
      </c>
      <c r="E186" s="292"/>
      <c r="F186" s="64">
        <f t="shared" si="31"/>
        <v>0</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4403</v>
      </c>
      <c r="E188" s="63">
        <f t="shared" si="43"/>
        <v>13170.66</v>
      </c>
      <c r="F188" s="64">
        <f t="shared" si="31"/>
        <v>299.12923007040655</v>
      </c>
    </row>
    <row r="189" spans="1:6" ht="12.75" customHeight="1" x14ac:dyDescent="0.2">
      <c r="A189" s="61">
        <v>3291</v>
      </c>
      <c r="B189" s="237" t="s">
        <v>429</v>
      </c>
      <c r="C189" s="62" t="s">
        <v>430</v>
      </c>
      <c r="D189" s="292"/>
      <c r="E189" s="292">
        <v>13170.66</v>
      </c>
      <c r="F189" s="64" t="str">
        <f t="shared" si="31"/>
        <v>-</v>
      </c>
    </row>
    <row r="190" spans="1:6" ht="12.75" customHeight="1" x14ac:dyDescent="0.2">
      <c r="A190" s="61">
        <v>3292</v>
      </c>
      <c r="B190" s="95" t="s">
        <v>431</v>
      </c>
      <c r="C190" s="62" t="s">
        <v>432</v>
      </c>
      <c r="D190" s="292">
        <v>4403</v>
      </c>
      <c r="E190" s="292"/>
      <c r="F190" s="64">
        <f t="shared" si="31"/>
        <v>0</v>
      </c>
    </row>
    <row r="191" spans="1:6" ht="12.75" customHeight="1" x14ac:dyDescent="0.2">
      <c r="A191" s="61">
        <v>3293</v>
      </c>
      <c r="B191" s="95" t="s">
        <v>433</v>
      </c>
      <c r="C191" s="62" t="s">
        <v>434</v>
      </c>
      <c r="D191" s="292"/>
      <c r="E191" s="292"/>
      <c r="F191" s="64" t="str">
        <f t="shared" si="31"/>
        <v>-</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c r="E193" s="292"/>
      <c r="F193" s="64" t="str">
        <f t="shared" si="31"/>
        <v>-</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c r="E195" s="292"/>
      <c r="F195" s="64" t="str">
        <f t="shared" si="31"/>
        <v>-</v>
      </c>
    </row>
    <row r="196" spans="1:6" ht="12.75" customHeight="1" x14ac:dyDescent="0.2">
      <c r="A196" s="61">
        <v>34</v>
      </c>
      <c r="B196" s="237" t="s">
        <v>443</v>
      </c>
      <c r="C196" s="62" t="s">
        <v>444</v>
      </c>
      <c r="D196" s="63">
        <f t="shared" ref="D196:E196" si="44">D197+D202+D210</f>
        <v>1134</v>
      </c>
      <c r="E196" s="63">
        <f t="shared" si="44"/>
        <v>1469.05</v>
      </c>
      <c r="F196" s="64">
        <f t="shared" si="31"/>
        <v>129.54585537918871</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1134</v>
      </c>
      <c r="E210" s="63">
        <f t="shared" si="47"/>
        <v>1469.05</v>
      </c>
      <c r="F210" s="64">
        <f t="shared" si="31"/>
        <v>129.54585537918871</v>
      </c>
    </row>
    <row r="211" spans="1:6" ht="12.75" customHeight="1" x14ac:dyDescent="0.2">
      <c r="A211" s="61">
        <v>3431</v>
      </c>
      <c r="B211" s="237" t="s">
        <v>473</v>
      </c>
      <c r="C211" s="62" t="s">
        <v>474</v>
      </c>
      <c r="D211" s="292">
        <v>1134</v>
      </c>
      <c r="E211" s="292">
        <v>1469.05</v>
      </c>
      <c r="F211" s="64">
        <f t="shared" si="31"/>
        <v>129.54585537918871</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172943</v>
      </c>
      <c r="E289" s="63">
        <f t="shared" si="79"/>
        <v>287205.56</v>
      </c>
      <c r="F289" s="64">
        <f t="shared" si="76"/>
        <v>166.06949110400538</v>
      </c>
    </row>
    <row r="290" spans="1:6" ht="12.75" customHeight="1" x14ac:dyDescent="0.2">
      <c r="A290" s="61" t="s">
        <v>616</v>
      </c>
      <c r="B290" s="95" t="s">
        <v>627</v>
      </c>
      <c r="C290" s="62" t="s">
        <v>628</v>
      </c>
      <c r="D290" s="63">
        <f>IF(D6&gt;=D289,D6-D289,0)</f>
        <v>1313</v>
      </c>
      <c r="E290" s="63">
        <f>IF(E6&gt;=E289,E6-E289,0)</f>
        <v>0</v>
      </c>
      <c r="F290" s="64">
        <f t="shared" si="76"/>
        <v>0</v>
      </c>
    </row>
    <row r="291" spans="1:6" ht="12.75" customHeight="1" x14ac:dyDescent="0.2">
      <c r="A291" s="61" t="s">
        <v>616</v>
      </c>
      <c r="B291" s="95" t="s">
        <v>629</v>
      </c>
      <c r="C291" s="62" t="s">
        <v>630</v>
      </c>
      <c r="D291" s="63">
        <f>IF(D289&gt;=D6,D289-D6,0)</f>
        <v>0</v>
      </c>
      <c r="E291" s="63">
        <f>IF(E289&gt;=E6,E289-E6,0)</f>
        <v>155600.25</v>
      </c>
      <c r="F291" s="64" t="str">
        <f t="shared" si="76"/>
        <v>-</v>
      </c>
    </row>
    <row r="292" spans="1:6" ht="12.75" customHeight="1" x14ac:dyDescent="0.2">
      <c r="A292" s="61">
        <v>92211</v>
      </c>
      <c r="B292" s="95" t="s">
        <v>631</v>
      </c>
      <c r="C292" s="62" t="s">
        <v>632</v>
      </c>
      <c r="D292" s="292">
        <v>46125</v>
      </c>
      <c r="E292" s="292">
        <v>134272.15</v>
      </c>
      <c r="F292" s="64">
        <f t="shared" si="76"/>
        <v>291.10493224932247</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v>25959</v>
      </c>
      <c r="E294" s="292">
        <v>1663642.62</v>
      </c>
      <c r="F294" s="64">
        <f t="shared" si="76"/>
        <v>6408.7315381948456</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0</v>
      </c>
      <c r="E350" s="63">
        <f t="shared" si="95"/>
        <v>1875</v>
      </c>
      <c r="F350" s="64" t="str">
        <f t="shared" si="81"/>
        <v>-</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0</v>
      </c>
      <c r="E363" s="63">
        <f t="shared" si="99"/>
        <v>1875</v>
      </c>
      <c r="F363" s="64" t="str">
        <f t="shared" si="81"/>
        <v>-</v>
      </c>
    </row>
    <row r="364" spans="1:6" ht="12.75" customHeight="1" x14ac:dyDescent="0.2">
      <c r="A364" s="61">
        <v>421</v>
      </c>
      <c r="B364" s="95" t="s">
        <v>766</v>
      </c>
      <c r="C364" s="62" t="s">
        <v>767</v>
      </c>
      <c r="D364" s="63">
        <f t="shared" ref="D364:E364" si="100">SUM(D365:D368)</f>
        <v>0</v>
      </c>
      <c r="E364" s="63">
        <f t="shared" si="100"/>
        <v>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0</v>
      </c>
      <c r="E369" s="63">
        <f t="shared" si="101"/>
        <v>1875</v>
      </c>
      <c r="F369" s="64" t="str">
        <f t="shared" si="81"/>
        <v>-</v>
      </c>
    </row>
    <row r="370" spans="1:6" ht="12.75" customHeight="1" x14ac:dyDescent="0.2">
      <c r="A370" s="61">
        <v>4221</v>
      </c>
      <c r="B370" s="95" t="s">
        <v>682</v>
      </c>
      <c r="C370" s="62" t="s">
        <v>774</v>
      </c>
      <c r="D370" s="292"/>
      <c r="E370" s="292"/>
      <c r="F370" s="64" t="str">
        <f t="shared" si="81"/>
        <v>-</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v>1875</v>
      </c>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0</v>
      </c>
      <c r="E408" s="63">
        <f t="shared" si="111"/>
        <v>1875</v>
      </c>
      <c r="F408" s="64" t="str">
        <f t="shared" si="81"/>
        <v>-</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v>66548.77</v>
      </c>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174256</v>
      </c>
      <c r="E412" s="63">
        <f>E6+E298</f>
        <v>131605.31</v>
      </c>
      <c r="F412" s="64">
        <f t="shared" si="81"/>
        <v>75.524119685979258</v>
      </c>
    </row>
    <row r="413" spans="1:6" ht="12.75" customHeight="1" x14ac:dyDescent="0.2">
      <c r="A413" s="61" t="s">
        <v>616</v>
      </c>
      <c r="B413" s="95" t="s">
        <v>839</v>
      </c>
      <c r="C413" s="62" t="s">
        <v>840</v>
      </c>
      <c r="D413" s="63">
        <f t="shared" ref="D413:E413" si="112">D289+D350</f>
        <v>172943</v>
      </c>
      <c r="E413" s="63">
        <f t="shared" si="112"/>
        <v>289080.56</v>
      </c>
      <c r="F413" s="64">
        <f t="shared" si="81"/>
        <v>167.15366334572664</v>
      </c>
    </row>
    <row r="414" spans="1:6" ht="12.75" customHeight="1" x14ac:dyDescent="0.2">
      <c r="A414" s="61" t="s">
        <v>616</v>
      </c>
      <c r="B414" s="95" t="s">
        <v>841</v>
      </c>
      <c r="C414" s="62" t="s">
        <v>842</v>
      </c>
      <c r="D414" s="63">
        <f t="shared" ref="D414:E414" si="113">IF(D412&gt;=D413,D412-D413,0)</f>
        <v>1313</v>
      </c>
      <c r="E414" s="63">
        <f t="shared" si="113"/>
        <v>0</v>
      </c>
      <c r="F414" s="64">
        <f t="shared" si="81"/>
        <v>0</v>
      </c>
    </row>
    <row r="415" spans="1:6" ht="12.75" customHeight="1" x14ac:dyDescent="0.2">
      <c r="A415" s="61" t="s">
        <v>616</v>
      </c>
      <c r="B415" s="95" t="s">
        <v>843</v>
      </c>
      <c r="C415" s="62" t="s">
        <v>844</v>
      </c>
      <c r="D415" s="63">
        <f t="shared" ref="D415:E415" si="114">IF(D413&gt;=D412,D413-D412,0)</f>
        <v>0</v>
      </c>
      <c r="E415" s="63">
        <f t="shared" si="114"/>
        <v>157475.25</v>
      </c>
      <c r="F415" s="64" t="str">
        <f t="shared" si="81"/>
        <v>-</v>
      </c>
    </row>
    <row r="416" spans="1:6" ht="12.75" customHeight="1" x14ac:dyDescent="0.2">
      <c r="A416" s="73" t="s">
        <v>845</v>
      </c>
      <c r="B416" s="237" t="s">
        <v>846</v>
      </c>
      <c r="C416" s="74" t="s">
        <v>847</v>
      </c>
      <c r="D416" s="63">
        <f t="shared" ref="D416:E416" si="115">IF(D292-D293+D409-D410&gt;=0,D292-D293+D409-D410,0)</f>
        <v>46125</v>
      </c>
      <c r="E416" s="63">
        <f t="shared" si="115"/>
        <v>67723.37999999999</v>
      </c>
      <c r="F416" s="64">
        <f t="shared" si="81"/>
        <v>146.82575609756094</v>
      </c>
    </row>
    <row r="417" spans="1:6" ht="12.75" customHeight="1" x14ac:dyDescent="0.2">
      <c r="A417" s="73" t="s">
        <v>845</v>
      </c>
      <c r="B417" s="95" t="s">
        <v>848</v>
      </c>
      <c r="C417" s="74" t="s">
        <v>849</v>
      </c>
      <c r="D417" s="63">
        <f t="shared" ref="D417:E417" si="116">IF(D293-D292+D410-D409&gt;=0,D293-D292+D410-D409,0)</f>
        <v>0</v>
      </c>
      <c r="E417" s="63">
        <f t="shared" si="116"/>
        <v>0</v>
      </c>
      <c r="F417" s="64" t="str">
        <f t="shared" si="81"/>
        <v>-</v>
      </c>
    </row>
    <row r="418" spans="1:6" ht="12.75" customHeight="1" x14ac:dyDescent="0.2">
      <c r="A418" s="68" t="s">
        <v>850</v>
      </c>
      <c r="B418" s="98" t="s">
        <v>851</v>
      </c>
      <c r="C418" s="69" t="s">
        <v>852</v>
      </c>
      <c r="D418" s="75">
        <f t="shared" ref="D418:E418" si="117">D294+D411</f>
        <v>25959</v>
      </c>
      <c r="E418" s="75">
        <f t="shared" si="117"/>
        <v>1663642.62</v>
      </c>
      <c r="F418" s="70">
        <f t="shared" si="81"/>
        <v>6408.7315381948456</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174256</v>
      </c>
      <c r="E639" s="63">
        <f t="shared" si="180"/>
        <v>131605.31</v>
      </c>
      <c r="F639" s="64">
        <f t="shared" si="119"/>
        <v>75.524119685979258</v>
      </c>
    </row>
    <row r="640" spans="1:6" ht="12.75" customHeight="1" x14ac:dyDescent="0.2">
      <c r="A640" s="61" t="s">
        <v>616</v>
      </c>
      <c r="B640" s="95" t="s">
        <v>1285</v>
      </c>
      <c r="C640" s="62" t="s">
        <v>1286</v>
      </c>
      <c r="D640" s="63">
        <f t="shared" ref="D640:E640" si="181">D413+D528</f>
        <v>172943</v>
      </c>
      <c r="E640" s="63">
        <f t="shared" si="181"/>
        <v>289080.56</v>
      </c>
      <c r="F640" s="64">
        <f t="shared" si="119"/>
        <v>167.15366334572664</v>
      </c>
    </row>
    <row r="641" spans="1:6" ht="12.75" customHeight="1" x14ac:dyDescent="0.2">
      <c r="A641" s="61" t="s">
        <v>616</v>
      </c>
      <c r="B641" s="95" t="s">
        <v>1287</v>
      </c>
      <c r="C641" s="62" t="s">
        <v>1288</v>
      </c>
      <c r="D641" s="63">
        <f t="shared" ref="D641:E641" si="182">IF(D639&gt;=D640,D639-D640,0)</f>
        <v>1313</v>
      </c>
      <c r="E641" s="63">
        <f t="shared" si="182"/>
        <v>0</v>
      </c>
      <c r="F641" s="64">
        <f t="shared" si="119"/>
        <v>0</v>
      </c>
    </row>
    <row r="642" spans="1:6" ht="12.75" customHeight="1" x14ac:dyDescent="0.2">
      <c r="A642" s="61" t="s">
        <v>616</v>
      </c>
      <c r="B642" s="95" t="s">
        <v>1289</v>
      </c>
      <c r="C642" s="62" t="s">
        <v>1290</v>
      </c>
      <c r="D642" s="63">
        <f t="shared" ref="D642:E642" si="183">IF(D640&gt;=D639,D640-D639,0)</f>
        <v>0</v>
      </c>
      <c r="E642" s="63">
        <f t="shared" si="183"/>
        <v>157475.25</v>
      </c>
      <c r="F642" s="64" t="str">
        <f t="shared" si="119"/>
        <v>-</v>
      </c>
    </row>
    <row r="643" spans="1:6" ht="24" x14ac:dyDescent="0.2">
      <c r="A643" s="73" t="s">
        <v>1291</v>
      </c>
      <c r="B643" s="95" t="s">
        <v>1292</v>
      </c>
      <c r="C643" s="74" t="s">
        <v>1291</v>
      </c>
      <c r="D643" s="63">
        <f t="shared" ref="D643:E643" si="184">IF(D416-D417+D637-D638&gt;=0,D416-D417+D637-D638,0)</f>
        <v>46125</v>
      </c>
      <c r="E643" s="63">
        <f t="shared" si="184"/>
        <v>67723.37999999999</v>
      </c>
      <c r="F643" s="64">
        <f t="shared" si="119"/>
        <v>146.82575609756094</v>
      </c>
    </row>
    <row r="644" spans="1:6" ht="24" x14ac:dyDescent="0.2">
      <c r="A644" s="73" t="s">
        <v>1293</v>
      </c>
      <c r="B644" s="95" t="s">
        <v>1294</v>
      </c>
      <c r="C644" s="74" t="s">
        <v>1293</v>
      </c>
      <c r="D644" s="63">
        <f t="shared" ref="D644:E644" si="185">IF(D417-D416+D638-D637&gt;=0,D417-D416+D638-D637,0)</f>
        <v>0</v>
      </c>
      <c r="E644" s="63">
        <f t="shared" si="185"/>
        <v>0</v>
      </c>
      <c r="F644" s="64" t="str">
        <f t="shared" si="119"/>
        <v>-</v>
      </c>
    </row>
    <row r="645" spans="1:6" ht="24" x14ac:dyDescent="0.2">
      <c r="A645" s="61" t="s">
        <v>616</v>
      </c>
      <c r="B645" s="95" t="s">
        <v>1295</v>
      </c>
      <c r="C645" s="62" t="s">
        <v>1296</v>
      </c>
      <c r="D645" s="63">
        <f t="shared" ref="D645:E645" si="186">IF(D641+D643-D642-D644&gt;=0,D641+D643-D642-D644,0)</f>
        <v>47438</v>
      </c>
      <c r="E645" s="63">
        <f t="shared" si="186"/>
        <v>0</v>
      </c>
      <c r="F645" s="64">
        <f t="shared" si="119"/>
        <v>0</v>
      </c>
    </row>
    <row r="646" spans="1:6" ht="24" x14ac:dyDescent="0.2">
      <c r="A646" s="61" t="s">
        <v>616</v>
      </c>
      <c r="B646" s="95" t="s">
        <v>1297</v>
      </c>
      <c r="C646" s="62" t="s">
        <v>1298</v>
      </c>
      <c r="D646" s="63">
        <f t="shared" ref="D646:E646" si="187">IF(D642+D644-D641-D643&gt;=0,D642+D644-D641-D643,0)</f>
        <v>0</v>
      </c>
      <c r="E646" s="63">
        <f t="shared" si="187"/>
        <v>89751.87000000001</v>
      </c>
      <c r="F646" s="64" t="str">
        <f t="shared" si="119"/>
        <v>-</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123720</v>
      </c>
      <c r="E649" s="292">
        <v>189313.58</v>
      </c>
      <c r="F649" s="64">
        <f t="shared" ref="F649:F723" si="188">IF(D649&lt;&gt;0,IF(E649/D649&gt;=100,"&gt;&gt;100",E649/D649*100),"-")</f>
        <v>153.01776592305205</v>
      </c>
    </row>
    <row r="650" spans="1:6" ht="12.75" customHeight="1" x14ac:dyDescent="0.2">
      <c r="A650" s="61" t="s">
        <v>1304</v>
      </c>
      <c r="B650" s="95" t="s">
        <v>1305</v>
      </c>
      <c r="C650" s="62" t="s">
        <v>1304</v>
      </c>
      <c r="D650" s="292">
        <v>310825</v>
      </c>
      <c r="E650" s="292">
        <v>131605.31</v>
      </c>
      <c r="F650" s="64">
        <f t="shared" si="188"/>
        <v>42.34064505750824</v>
      </c>
    </row>
    <row r="651" spans="1:6" ht="12.75" customHeight="1" x14ac:dyDescent="0.2">
      <c r="A651" s="61" t="s">
        <v>1306</v>
      </c>
      <c r="B651" s="95" t="s">
        <v>1307</v>
      </c>
      <c r="C651" s="62" t="s">
        <v>1306</v>
      </c>
      <c r="D651" s="292">
        <v>367581</v>
      </c>
      <c r="E651" s="292">
        <v>277052.46000000002</v>
      </c>
      <c r="F651" s="64">
        <f t="shared" si="188"/>
        <v>75.371811927167073</v>
      </c>
    </row>
    <row r="652" spans="1:6" ht="24" x14ac:dyDescent="0.2">
      <c r="A652" s="61">
        <v>11</v>
      </c>
      <c r="B652" s="95" t="s">
        <v>1308</v>
      </c>
      <c r="C652" s="62" t="s">
        <v>1309</v>
      </c>
      <c r="D652" s="63">
        <f t="shared" ref="D652:E652" si="189">+D649+D650-D651</f>
        <v>66964</v>
      </c>
      <c r="E652" s="63">
        <f t="shared" si="189"/>
        <v>43866.429999999993</v>
      </c>
      <c r="F652" s="64">
        <f t="shared" si="188"/>
        <v>65.507481631921621</v>
      </c>
    </row>
    <row r="653" spans="1:6" ht="24" x14ac:dyDescent="0.2">
      <c r="A653" s="61" t="s">
        <v>616</v>
      </c>
      <c r="B653" s="95" t="s">
        <v>1310</v>
      </c>
      <c r="C653" s="62" t="s">
        <v>1311</v>
      </c>
      <c r="D653" s="316"/>
      <c r="E653" s="316"/>
      <c r="F653" s="64" t="str">
        <f t="shared" si="188"/>
        <v>-</v>
      </c>
    </row>
    <row r="654" spans="1:6" ht="24" x14ac:dyDescent="0.2">
      <c r="A654" s="61" t="s">
        <v>616</v>
      </c>
      <c r="B654" s="95" t="s">
        <v>1312</v>
      </c>
      <c r="C654" s="62" t="s">
        <v>1313</v>
      </c>
      <c r="D654" s="316">
        <v>7</v>
      </c>
      <c r="E654" s="316">
        <v>8</v>
      </c>
      <c r="F654" s="64">
        <f t="shared" si="188"/>
        <v>114.28571428571428</v>
      </c>
    </row>
    <row r="655" spans="1:6" ht="12.75" customHeight="1" x14ac:dyDescent="0.2">
      <c r="A655" s="61" t="s">
        <v>616</v>
      </c>
      <c r="B655" s="95" t="s">
        <v>1314</v>
      </c>
      <c r="C655" s="62" t="s">
        <v>1315</v>
      </c>
      <c r="D655" s="316"/>
      <c r="E655" s="316"/>
      <c r="F655" s="64" t="str">
        <f t="shared" si="188"/>
        <v>-</v>
      </c>
    </row>
    <row r="656" spans="1:6" ht="12.75" customHeight="1" x14ac:dyDescent="0.2">
      <c r="A656" s="61" t="s">
        <v>616</v>
      </c>
      <c r="B656" s="95" t="s">
        <v>1316</v>
      </c>
      <c r="C656" s="62" t="s">
        <v>1317</v>
      </c>
      <c r="D656" s="316">
        <v>7</v>
      </c>
      <c r="E656" s="316">
        <v>9</v>
      </c>
      <c r="F656" s="64">
        <f t="shared" si="188"/>
        <v>128.57142857142858</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v>53664</v>
      </c>
      <c r="E676" s="292">
        <v>20051.400000000001</v>
      </c>
      <c r="F676" s="64">
        <f t="shared" si="188"/>
        <v>37.364713774597497</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v>66510</v>
      </c>
      <c r="E710" s="292">
        <v>52196.5</v>
      </c>
      <c r="F710" s="64">
        <f t="shared" si="188"/>
        <v>78.479176063749804</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c r="E718" s="292">
        <v>7467.04</v>
      </c>
      <c r="F718" s="64" t="str">
        <f t="shared" si="188"/>
        <v>-</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v>2506.09</v>
      </c>
      <c r="F722" s="64" t="str">
        <f t="shared" si="188"/>
        <v>-</v>
      </c>
    </row>
    <row r="723" spans="1:6" ht="12.75" customHeight="1" x14ac:dyDescent="0.2">
      <c r="A723" s="61" t="s">
        <v>1433</v>
      </c>
      <c r="B723" s="95" t="s">
        <v>1434</v>
      </c>
      <c r="C723" s="62" t="s">
        <v>1433</v>
      </c>
      <c r="D723" s="292">
        <v>4907</v>
      </c>
      <c r="E723" s="292"/>
      <c r="F723" s="64">
        <f t="shared" si="188"/>
        <v>0</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c r="E725" s="292"/>
      <c r="F725" s="64" t="str">
        <f t="shared" ref="F725:F982" si="190">IF(D725&lt;&gt;0,IF(E725/D725&gt;=100,"&gt;&gt;100",E725/D725*100),"-")</f>
        <v>-</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0</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303" activePane="bottomLeft" state="frozen"/>
      <selection pane="bottomLeft" activeCell="A7" sqref="A7"/>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19" width="14.42578125" style="59" customWidth="1"/>
    <col min="20"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5</v>
      </c>
      <c r="G3" s="151">
        <f>IF(RefStr!C12&lt;&gt;"",INT(VALUE(MID(RefStr!C12,1,4))),0)</f>
        <v>2022</v>
      </c>
      <c r="H3" s="155">
        <f>IF(RefStr!C12&lt;&gt;"",INT(VALUE(MID(RefStr!C12,6,2))),0)</f>
        <v>3</v>
      </c>
      <c r="I3" s="156" t="str">
        <f>RefStr!C10</f>
        <v>21</v>
      </c>
      <c r="J3" s="157" t="str">
        <f>RefStr!H7</f>
        <v>DA</v>
      </c>
      <c r="K3" s="155" t="str">
        <f>RefStr!H9</f>
        <v>NE</v>
      </c>
      <c r="L3" s="155" t="str">
        <f>RefStr!H10</f>
        <v>NE</v>
      </c>
      <c r="M3" s="155" t="str">
        <f>RefStr!H8</f>
        <v>NE</v>
      </c>
      <c r="N3" s="155" t="str">
        <f>RefStr!H11</f>
        <v>NE</v>
      </c>
      <c r="O3" s="158">
        <f>RefStr!C6</f>
        <v>34928</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5</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3245</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Provjera</v>
      </c>
      <c r="C217" s="145" t="s">
        <v>3246</v>
      </c>
      <c r="D217" s="150"/>
      <c r="E217" s="87">
        <f t="shared" si="20"/>
        <v>0</v>
      </c>
      <c r="F217" s="87">
        <f t="shared" si="21"/>
        <v>1</v>
      </c>
      <c r="G217" s="87"/>
      <c r="H217" s="87"/>
      <c r="I217" s="87"/>
      <c r="J217" s="87"/>
      <c r="K217" s="87"/>
      <c r="L217" s="87">
        <f>IF(AND('PR-RAS'!D158&gt;0,SUM('PR-RAS'!D716:D717)=0),1,0)</f>
        <v>0</v>
      </c>
      <c r="M217" s="87">
        <f>IF(AND('PR-RAS'!E158&gt;0,SUM('PR-RAS'!E716:E717)=0),1,0)</f>
        <v>1</v>
      </c>
      <c r="N217" s="87"/>
      <c r="O217" s="87"/>
      <c r="P217" s="87"/>
    </row>
    <row r="218" spans="1:16" ht="30" customHeight="1" x14ac:dyDescent="0.2">
      <c r="A218" s="160">
        <v>181</v>
      </c>
      <c r="B218" s="161" t="str">
        <f t="shared" si="19"/>
        <v>Provjera</v>
      </c>
      <c r="C218" s="145" t="s">
        <v>3247</v>
      </c>
      <c r="D218" s="150"/>
      <c r="E218" s="87">
        <f t="shared" si="20"/>
        <v>0</v>
      </c>
      <c r="F218" s="87">
        <f t="shared" si="21"/>
        <v>1</v>
      </c>
      <c r="G218" s="87"/>
      <c r="H218" s="87"/>
      <c r="I218" s="87"/>
      <c r="J218" s="87"/>
      <c r="K218" s="87"/>
      <c r="L218" s="87">
        <f>IF(AND('PR-RAS'!D183&gt;0,'PR-RAS'!D720=0),1,0)</f>
        <v>1</v>
      </c>
      <c r="M218" s="87">
        <f>IF(AND('PR-RAS'!E183&gt;0,'PR-RAS'!E720=0),1,0)</f>
        <v>1</v>
      </c>
      <c r="N218" s="87"/>
      <c r="O218" s="87"/>
      <c r="P218" s="87"/>
    </row>
    <row r="219" spans="1:16" ht="32.25" customHeight="1" x14ac:dyDescent="0.2">
      <c r="A219" s="160">
        <v>182</v>
      </c>
      <c r="B219" s="161" t="str">
        <f t="shared" si="19"/>
        <v>O.K.</v>
      </c>
      <c r="C219" s="145" t="s">
        <v>3248</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0</v>
      </c>
      <c r="N220" s="87"/>
      <c r="O220" s="87"/>
      <c r="P220" s="87"/>
    </row>
    <row r="221" spans="1:16" ht="30" customHeight="1" x14ac:dyDescent="0.2">
      <c r="A221" s="160">
        <v>184</v>
      </c>
      <c r="B221" s="161" t="str">
        <f t="shared" si="19"/>
        <v>Provjera</v>
      </c>
      <c r="C221" s="145" t="s">
        <v>3250</v>
      </c>
      <c r="D221" s="150"/>
      <c r="E221" s="87">
        <f t="shared" si="20"/>
        <v>0</v>
      </c>
      <c r="F221" s="87">
        <f t="shared" si="21"/>
        <v>1</v>
      </c>
      <c r="G221" s="87"/>
      <c r="H221" s="87"/>
      <c r="I221" s="87"/>
      <c r="J221" s="87"/>
      <c r="K221" s="87"/>
      <c r="L221" s="87">
        <f>IF(AND('PR-RAS'!D189&gt;0,'PR-RAS'!D725=0),1,0)</f>
        <v>0</v>
      </c>
      <c r="M221" s="87">
        <f>IF(AND('PR-RAS'!E189&gt;0,'PR-RAS'!E725=0),1,0)</f>
        <v>1</v>
      </c>
      <c r="N221" s="87"/>
      <c r="O221" s="87"/>
      <c r="P221" s="87"/>
    </row>
    <row r="222" spans="1:16" ht="30" customHeight="1" x14ac:dyDescent="0.2">
      <c r="A222" s="160">
        <v>185</v>
      </c>
      <c r="B222" s="161" t="str">
        <f t="shared" si="19"/>
        <v>Provjera</v>
      </c>
      <c r="C222" s="145" t="s">
        <v>3251</v>
      </c>
      <c r="D222" s="150"/>
      <c r="E222" s="87">
        <f t="shared" si="20"/>
        <v>0</v>
      </c>
      <c r="F222" s="87">
        <f t="shared" si="21"/>
        <v>1</v>
      </c>
      <c r="G222" s="87"/>
      <c r="H222" s="87"/>
      <c r="I222" s="87"/>
      <c r="J222" s="87"/>
      <c r="K222" s="87"/>
      <c r="L222" s="87">
        <f>IF(AND('PR-RAS'!D190&gt;0,'PR-RAS'!D726=0),1,0)</f>
        <v>1</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O.K.</v>
      </c>
      <c r="C226" s="145" t="s">
        <v>3255</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0</v>
      </c>
    </row>
  </sheetData>
  <sheetProtection algorithmName="SHA-512" hashValue="YsbTfaaRwrUS3LgupBSBVyD278XU/C+oTgxoOhksSi63FYKJy74n0y59RPWEjTR0bfIX6SmyYt2B4TNkrsEppQ==" saltValue="8tRGYBnfQVfS494fppiO4A=="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3325</v>
      </c>
      <c r="B2" s="410"/>
      <c r="C2" s="404"/>
      <c r="D2" s="4"/>
      <c r="E2" s="4"/>
      <c r="F2" s="4"/>
      <c r="G2" s="4"/>
      <c r="H2" s="4"/>
      <c r="I2" s="4"/>
      <c r="J2" s="4"/>
      <c r="K2" s="4"/>
      <c r="L2" s="4"/>
      <c r="M2" s="4"/>
      <c r="N2" s="4"/>
      <c r="O2" s="4"/>
      <c r="P2" s="4"/>
      <c r="Q2" s="4"/>
    </row>
    <row r="3" spans="1:17" ht="18.75" customHeight="1" x14ac:dyDescent="0.2">
      <c r="A3" s="50" t="s">
        <v>3326</v>
      </c>
      <c r="B3" s="411"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05" t="s">
        <v>3408</v>
      </c>
      <c r="C46" s="404"/>
      <c r="D46" s="49"/>
      <c r="E46" s="4"/>
      <c r="F46" s="4"/>
      <c r="G46" s="4"/>
      <c r="H46" s="4"/>
      <c r="I46" s="4"/>
      <c r="J46" s="4"/>
      <c r="K46" s="4"/>
      <c r="L46" s="4"/>
      <c r="M46" s="4"/>
      <c r="N46" s="4"/>
      <c r="O46" s="4"/>
      <c r="P46" s="4"/>
      <c r="Q46" s="4"/>
    </row>
    <row r="47" spans="1:21" ht="66" hidden="1" customHeight="1" x14ac:dyDescent="0.2">
      <c r="A47" s="57" t="s">
        <v>3409</v>
      </c>
      <c r="B47" s="406" t="s">
        <v>3410</v>
      </c>
      <c r="C47" s="406"/>
      <c r="D47" s="4"/>
      <c r="E47" s="4"/>
      <c r="F47" s="4"/>
      <c r="G47" s="4"/>
      <c r="H47" s="4"/>
      <c r="I47" s="4"/>
      <c r="J47" s="4"/>
      <c r="K47" s="4"/>
      <c r="L47" s="4"/>
      <c r="M47" s="4"/>
      <c r="N47" s="4"/>
      <c r="O47" s="4"/>
      <c r="P47" s="4"/>
      <c r="Q47" s="4"/>
    </row>
    <row r="48" spans="1:21" ht="123.75" customHeight="1" x14ac:dyDescent="0.2">
      <c r="A48" s="321" t="s">
        <v>3411</v>
      </c>
      <c r="B48" s="401" t="s">
        <v>3412</v>
      </c>
      <c r="C48" s="402"/>
      <c r="D48" s="4"/>
      <c r="E48" s="4"/>
      <c r="F48" s="4"/>
      <c r="G48" s="4"/>
      <c r="H48" s="4"/>
      <c r="I48" s="4"/>
      <c r="J48" s="4"/>
      <c r="K48" s="4"/>
      <c r="L48" s="4"/>
      <c r="M48" s="4"/>
      <c r="N48" s="4"/>
      <c r="O48" s="4"/>
      <c r="P48" s="4"/>
      <c r="Q48" s="4"/>
    </row>
    <row r="49" spans="1:17" s="315" customFormat="1" ht="34.5" customHeight="1" x14ac:dyDescent="0.2">
      <c r="A49" s="321" t="s">
        <v>3413</v>
      </c>
      <c r="B49" s="412"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Valerija</cp:lastModifiedBy>
  <cp:lastPrinted>2022-04-04T19:59:02Z</cp:lastPrinted>
  <dcterms:created xsi:type="dcterms:W3CDTF">2022-04-01T05:14:30Z</dcterms:created>
  <dcterms:modified xsi:type="dcterms:W3CDTF">2022-04-06T05:48:00Z</dcterms:modified>
</cp:coreProperties>
</file>